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eu Drive\NOTAS TÉCNICAS_PUBLICAÇÕES\NT PIB mun\NT PIB dos Mun 2023\"/>
    </mc:Choice>
  </mc:AlternateContent>
  <xr:revisionPtr revIDLastSave="0" documentId="13_ncr:1_{64FF599B-18F4-411B-A9F2-438F0FF9F87F}" xr6:coauthVersionLast="47" xr6:coauthVersionMax="47" xr10:uidLastSave="{00000000-0000-0000-0000-000000000000}"/>
  <bookViews>
    <workbookView xWindow="-120" yWindow="-120" windowWidth="29040" windowHeight="15720" xr2:uid="{77F23B8D-BE14-4717-9DCA-B1161417AE70}"/>
  </bookViews>
  <sheets>
    <sheet name="PIB dos municípios" sheetId="1" r:id="rId1"/>
    <sheet name="VAB dos municípios" sheetId="2" r:id="rId2"/>
    <sheet name="Agropecuária" sheetId="3" r:id="rId3"/>
    <sheet name="Indústria" sheetId="4" r:id="rId4"/>
    <sheet name="Serviços" sheetId="5" r:id="rId5"/>
    <sheet name="Regiões de Planejamento" sheetId="6" r:id="rId6"/>
    <sheet name="Tab. 5 maiores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7" l="1"/>
  <c r="Q36" i="7" l="1"/>
  <c r="Q34" i="7"/>
  <c r="Q35" i="7"/>
  <c r="Q37" i="7"/>
  <c r="F39" i="7"/>
  <c r="G39" i="7"/>
  <c r="H39" i="7"/>
  <c r="E39" i="7"/>
  <c r="P26" i="7"/>
  <c r="Q26" i="7"/>
  <c r="R26" i="7"/>
  <c r="O26" i="7"/>
  <c r="P12" i="7"/>
  <c r="Q12" i="7"/>
  <c r="R12" i="7"/>
  <c r="O12" i="7"/>
  <c r="G26" i="7"/>
  <c r="H26" i="7"/>
  <c r="F26" i="7"/>
  <c r="E26" i="7"/>
  <c r="I4" i="5"/>
  <c r="J4" i="5"/>
  <c r="H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4" i="5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4" i="4"/>
  <c r="I4" i="4"/>
  <c r="J4" i="4"/>
  <c r="H4" i="4"/>
  <c r="C4" i="4"/>
  <c r="D4" i="4"/>
  <c r="B4" i="4"/>
  <c r="K4" i="3"/>
  <c r="I4" i="3"/>
  <c r="J4" i="3"/>
  <c r="H4" i="3"/>
  <c r="C4" i="3"/>
  <c r="D4" i="3"/>
  <c r="B4" i="3"/>
  <c r="I4" i="2"/>
  <c r="J4" i="2"/>
  <c r="H4" i="2"/>
  <c r="C4" i="2"/>
  <c r="D4" i="2"/>
  <c r="B4" i="2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5" i="3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4" i="1"/>
  <c r="Z106" i="1" l="1"/>
  <c r="B109" i="1" l="1"/>
  <c r="B110" i="1"/>
  <c r="B111" i="1"/>
  <c r="B112" i="1"/>
  <c r="B113" i="1"/>
  <c r="B116" i="1" l="1"/>
  <c r="B117" i="1"/>
  <c r="B118" i="1"/>
  <c r="B119" i="1"/>
  <c r="B120" i="1"/>
</calcChain>
</file>

<file path=xl/sharedStrings.xml><?xml version="1.0" encoding="utf-8"?>
<sst xmlns="http://schemas.openxmlformats.org/spreadsheetml/2006/main" count="703" uniqueCount="186">
  <si>
    <t>Estado/Municípios</t>
  </si>
  <si>
    <t>Produto Interno Bruto (PIB) em R$ 1.000,00</t>
  </si>
  <si>
    <t>Ranking - PIB</t>
  </si>
  <si>
    <t>Participação (%) no PIB</t>
  </si>
  <si>
    <t>Variação (%)</t>
  </si>
  <si>
    <t>Ranking da Variação (%)</t>
  </si>
  <si>
    <t>27 ALAGOAS</t>
  </si>
  <si>
    <t>2700102 Água Branca</t>
  </si>
  <si>
    <t>2700201 Anadia</t>
  </si>
  <si>
    <t>2700300 Arapiraca</t>
  </si>
  <si>
    <t>2700409 Atalaia</t>
  </si>
  <si>
    <t>2700508 Barra de Santo Antônio</t>
  </si>
  <si>
    <t>2700607 Barra de São Miguel</t>
  </si>
  <si>
    <t>2700706 Batalha</t>
  </si>
  <si>
    <t>2700805 Belém</t>
  </si>
  <si>
    <t>2700904 Belo Monte</t>
  </si>
  <si>
    <t>2701001 Boca da Mata</t>
  </si>
  <si>
    <t>2701100 Branquinha</t>
  </si>
  <si>
    <t>2701209 Cacimbinhas</t>
  </si>
  <si>
    <t>2701308 Cajueiro</t>
  </si>
  <si>
    <t>2701357 Campestre</t>
  </si>
  <si>
    <t>2701407 Campo Alegre</t>
  </si>
  <si>
    <t>2701506 Campo Grande</t>
  </si>
  <si>
    <t>2701605 Canapi</t>
  </si>
  <si>
    <t>2701704 Capela</t>
  </si>
  <si>
    <t>2701803 Carneiros</t>
  </si>
  <si>
    <t>2701902 Chã Preta</t>
  </si>
  <si>
    <t>2702009 Coité do Nóia</t>
  </si>
  <si>
    <t>2702108 Colônia Leopoldina</t>
  </si>
  <si>
    <t>2702207 Coqueiro Seco</t>
  </si>
  <si>
    <t>2702306 Coruripe</t>
  </si>
  <si>
    <t>2702355 Craíbas</t>
  </si>
  <si>
    <t>2702405 Delmiro Gouveia</t>
  </si>
  <si>
    <t>2702504 Dois Riachos</t>
  </si>
  <si>
    <t>2702553 Estrela de Alagoas</t>
  </si>
  <si>
    <t>2702603 Feira Grande</t>
  </si>
  <si>
    <t>2702702 Feliz Deserto</t>
  </si>
  <si>
    <t>2702801 Flexeiras</t>
  </si>
  <si>
    <t>2702900 Girau do Ponciano</t>
  </si>
  <si>
    <t>2703007 Ibateguara</t>
  </si>
  <si>
    <t>2703106 Igaci</t>
  </si>
  <si>
    <t>2703205 Igreja Nova</t>
  </si>
  <si>
    <t>2703304 Inhapi</t>
  </si>
  <si>
    <t>2703403 Jacaré dos Homens</t>
  </si>
  <si>
    <t>2703502 Jacuípe</t>
  </si>
  <si>
    <t>2703601 Japaratinga</t>
  </si>
  <si>
    <t>2703700 Jaramataia</t>
  </si>
  <si>
    <t>2703759 Jequiá da Praia</t>
  </si>
  <si>
    <t>2703809 Joaquim Gomes</t>
  </si>
  <si>
    <t>2703908 Jundiá</t>
  </si>
  <si>
    <t>2704005 Junqueiro</t>
  </si>
  <si>
    <t>2704104 Lagoa da Canoa</t>
  </si>
  <si>
    <t>2704203 Limoeiro de Anadia</t>
  </si>
  <si>
    <t>2704302 Maceió</t>
  </si>
  <si>
    <t>2704401 Major Isidoro</t>
  </si>
  <si>
    <t>2704500 Maragogi</t>
  </si>
  <si>
    <t>2704609 Maravilha</t>
  </si>
  <si>
    <t>2704708 Marechal Deodoro</t>
  </si>
  <si>
    <t>2704807 Maribondo</t>
  </si>
  <si>
    <t>2704906 Mar Vermelho</t>
  </si>
  <si>
    <t>2705002 Mata Grande</t>
  </si>
  <si>
    <t>2705101 Matriz de Camaragibe</t>
  </si>
  <si>
    <t>2705200 Messias</t>
  </si>
  <si>
    <t>2705309 Minador do Negrão</t>
  </si>
  <si>
    <t>2705408 Monteirópolis</t>
  </si>
  <si>
    <t>2705507 Murici</t>
  </si>
  <si>
    <t>2705606 Novo Lino</t>
  </si>
  <si>
    <t>2705705 Olho d'Água das Flores</t>
  </si>
  <si>
    <t>2705804 Olho d'Água do Casado</t>
  </si>
  <si>
    <t>2705903 Olho d'Água Grande</t>
  </si>
  <si>
    <t>2706000 Olivença</t>
  </si>
  <si>
    <t>2706109 Ouro Branco</t>
  </si>
  <si>
    <t>2706208 Palestina</t>
  </si>
  <si>
    <t>2706307 Palmeira dos Índios</t>
  </si>
  <si>
    <t>2706406 Pão de Açúcar</t>
  </si>
  <si>
    <t>2706422 Pariconha</t>
  </si>
  <si>
    <t>2706448 Paripueira</t>
  </si>
  <si>
    <t>2706505 Passo de Camaragibe</t>
  </si>
  <si>
    <t>2706604 Paulo Jacinto</t>
  </si>
  <si>
    <t>2706703 Penedo</t>
  </si>
  <si>
    <t>2706802 Piaçabuçu</t>
  </si>
  <si>
    <t>2706901 Pilar</t>
  </si>
  <si>
    <t>2707008 Pindoba</t>
  </si>
  <si>
    <t>2707107 Piranhas</t>
  </si>
  <si>
    <t>2707206 Poço das Trincheiras</t>
  </si>
  <si>
    <t>2707305 Porto Calvo</t>
  </si>
  <si>
    <t>2707404 Porto de Pedras</t>
  </si>
  <si>
    <t>2707503 Porto Real do Colégio</t>
  </si>
  <si>
    <t>2707602 Quebrangulo</t>
  </si>
  <si>
    <t>2707701 Rio Largo</t>
  </si>
  <si>
    <t>2707800 Roteiro</t>
  </si>
  <si>
    <t>2707909 Santa Luzia do Norte</t>
  </si>
  <si>
    <t>2708006 Santana do Ipanema</t>
  </si>
  <si>
    <t>2708105 Santana do Mundaú</t>
  </si>
  <si>
    <t>2708204 São Brás</t>
  </si>
  <si>
    <t>2708303 São José da Laje</t>
  </si>
  <si>
    <t>2708402 São José da Tapera</t>
  </si>
  <si>
    <t>2708501 São Luís do Quitunde</t>
  </si>
  <si>
    <t>2708600 São Miguel dos Campos</t>
  </si>
  <si>
    <t>2708709 São Miguel dos Milagres</t>
  </si>
  <si>
    <t>2708808 São Sebastião</t>
  </si>
  <si>
    <t>2708907 Satuba</t>
  </si>
  <si>
    <t>2708956 Senador Rui Palmeira</t>
  </si>
  <si>
    <t>2709004 Tanque d'Arca</t>
  </si>
  <si>
    <t>2709103 Taquarana</t>
  </si>
  <si>
    <t>2709152 Teotônio Vilela</t>
  </si>
  <si>
    <t>2709202 Traipu</t>
  </si>
  <si>
    <t>2709301 União dos Palmares</t>
  </si>
  <si>
    <t>2709400 Viçosa</t>
  </si>
  <si>
    <t>5 Maiores PIB's no ano de 2021</t>
  </si>
  <si>
    <t>5 Maiores evoluções nominais dos PIB's no ano de 2021</t>
  </si>
  <si>
    <t>Raning - PIB</t>
  </si>
  <si>
    <t>Variação absoluta no ranking 2023/2022</t>
  </si>
  <si>
    <t>Valor Adicionado Bruto</t>
  </si>
  <si>
    <t>Ranking 2023</t>
  </si>
  <si>
    <t>Valor Adicionado da Agropecuária em R$ 1.000,00</t>
  </si>
  <si>
    <t>Municípios</t>
  </si>
  <si>
    <t xml:space="preserve">Ranking </t>
  </si>
  <si>
    <t>Participação</t>
  </si>
  <si>
    <t>Variação 2023/2022</t>
  </si>
  <si>
    <t>27 - Alagoas</t>
  </si>
  <si>
    <t>Valor Adicionado de Serviços em R$ 1.000,00</t>
  </si>
  <si>
    <t>Unidade da Federação e Regiões de Planejamento</t>
  </si>
  <si>
    <t>Produto Interno Bruto em R$ 1.000,00</t>
  </si>
  <si>
    <t>Variação relativa (%)</t>
  </si>
  <si>
    <t>2023/2022</t>
  </si>
  <si>
    <t>ALAGOAS</t>
  </si>
  <si>
    <t>TABULEIROS DO SUL</t>
  </si>
  <si>
    <t>AGRESTE</t>
  </si>
  <si>
    <t>BAIXO SÃO FRANCISCO</t>
  </si>
  <si>
    <t>NORTE</t>
  </si>
  <si>
    <t>METROPOLITANA</t>
  </si>
  <si>
    <t>ALTO SERTÃO</t>
  </si>
  <si>
    <t>MÉDIO SERTÃO</t>
  </si>
  <si>
    <t>PLANALTO DA BORBOREMA</t>
  </si>
  <si>
    <t>SERRANA DOS QUILOMBOS</t>
  </si>
  <si>
    <t>Part(%) 2022</t>
  </si>
  <si>
    <t>Ranking</t>
  </si>
  <si>
    <t>Estado e Municípios</t>
  </si>
  <si>
    <t>PIB</t>
  </si>
  <si>
    <t>Part. relativa</t>
  </si>
  <si>
    <t>-</t>
  </si>
  <si>
    <t>Alagoas</t>
  </si>
  <si>
    <t>Maceió</t>
  </si>
  <si>
    <t>Arapiraca</t>
  </si>
  <si>
    <t>Marechal Deodoro</t>
  </si>
  <si>
    <t>Coruripe</t>
  </si>
  <si>
    <t>Atalaia</t>
  </si>
  <si>
    <t>Total dos 5 maiores</t>
  </si>
  <si>
    <t>2022*</t>
  </si>
  <si>
    <t>2023**</t>
  </si>
  <si>
    <t>Rio Largo</t>
  </si>
  <si>
    <t>VA Agropecuária</t>
  </si>
  <si>
    <t>Part. no VA da Agropecuária Estadual</t>
  </si>
  <si>
    <t>Santana do Mundaú</t>
  </si>
  <si>
    <t>Branquinha</t>
  </si>
  <si>
    <t>Tabela 2 – Cinco maiores PIBs dos municípios alagoanos –2022- 2023</t>
  </si>
  <si>
    <t>Tabela 4 – Os cinco maiores municípios segundo Valor Adicionado do Setor da Agropecuária – 2022-2023</t>
  </si>
  <si>
    <t>Tabela 6 – Os cinco maiores municípios segundo Valor Adicionado do Setor da Indústria – 2022- 2023</t>
  </si>
  <si>
    <t>VA do Serviços</t>
  </si>
  <si>
    <t>Part. no VA do Serviços Estadual</t>
  </si>
  <si>
    <t>Palmeira dos Índios</t>
  </si>
  <si>
    <t>VA Industria</t>
  </si>
  <si>
    <t>Part. no VA da Industria Estadual</t>
  </si>
  <si>
    <t>Tabela 8 – Os cinco maiores municípios segundo Valor Adicionado do Setor de Serviços – 2023</t>
  </si>
  <si>
    <t>Olho d’Água Grande</t>
  </si>
  <si>
    <t>Pindoba</t>
  </si>
  <si>
    <t>Jundiá</t>
  </si>
  <si>
    <t>Mar Vermelho</t>
  </si>
  <si>
    <t>Palestina</t>
  </si>
  <si>
    <t>Total dos 5 menores</t>
  </si>
  <si>
    <t>Tabela 9 – PIB total e participação relativa dos (05) cinco menores PIBs dos municípios alagoanos – 2023.</t>
  </si>
  <si>
    <t>Jacaré dos Homens</t>
  </si>
  <si>
    <t>Tabela 10 – As cinco maiores evoluções percentuais nominais no Produto Interno Bruto dos municípios – 2023</t>
  </si>
  <si>
    <t>PIB R$(1.000,00)</t>
  </si>
  <si>
    <t>Variação</t>
  </si>
  <si>
    <t>Murici</t>
  </si>
  <si>
    <t>São José da Laje</t>
  </si>
  <si>
    <t>Taquarana</t>
  </si>
  <si>
    <t>Belo Monte</t>
  </si>
  <si>
    <t>ANO</t>
  </si>
  <si>
    <t>Produto Interno Bruto</t>
  </si>
  <si>
    <t>Agropecuária</t>
  </si>
  <si>
    <t>Indústria</t>
  </si>
  <si>
    <t>Serviços</t>
  </si>
  <si>
    <t>Valor Adicionado Bruto – VAB
(a preço básico corrente)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</si>
</sst>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8" formatCode="&quot;R$&quot;\ #,##0.00;[Red]\-&quot;R$&quot;\ #,##0.00"/>
    <numFmt numFmtId="164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EE0000"/>
      <name val="Times New Roman"/>
      <family val="1"/>
    </font>
    <font>
      <sz val="11"/>
      <color rgb="FFEE0000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4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3" fontId="0" fillId="0" borderId="0" xfId="0" applyNumberFormat="1"/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2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3" fontId="2" fillId="0" borderId="6" xfId="2" applyNumberFormat="1" applyFont="1" applyBorder="1" applyAlignment="1">
      <alignment vertical="center"/>
    </xf>
    <xf numFmtId="0" fontId="0" fillId="0" borderId="6" xfId="0" applyBorder="1"/>
    <xf numFmtId="3" fontId="0" fillId="0" borderId="6" xfId="0" applyNumberFormat="1" applyBorder="1"/>
    <xf numFmtId="0" fontId="2" fillId="0" borderId="6" xfId="0" applyFont="1" applyBorder="1"/>
    <xf numFmtId="3" fontId="1" fillId="0" borderId="6" xfId="2" applyNumberFormat="1" applyBorder="1" applyAlignment="1">
      <alignment vertical="center"/>
    </xf>
    <xf numFmtId="10" fontId="1" fillId="0" borderId="6" xfId="1" applyNumberFormat="1" applyFont="1" applyBorder="1"/>
    <xf numFmtId="2" fontId="1" fillId="0" borderId="6" xfId="1" applyNumberFormat="1" applyFont="1" applyBorder="1"/>
    <xf numFmtId="1" fontId="1" fillId="0" borderId="6" xfId="1" applyNumberFormat="1" applyFont="1" applyBorder="1"/>
    <xf numFmtId="4" fontId="0" fillId="0" borderId="6" xfId="0" applyNumberFormat="1" applyBorder="1"/>
    <xf numFmtId="0" fontId="0" fillId="2" borderId="0" xfId="0" applyFill="1"/>
    <xf numFmtId="10" fontId="0" fillId="0" borderId="6" xfId="0" applyNumberFormat="1" applyBorder="1"/>
    <xf numFmtId="1" fontId="0" fillId="0" borderId="6" xfId="0" applyNumberFormat="1" applyBorder="1"/>
    <xf numFmtId="10" fontId="0" fillId="0" borderId="6" xfId="1" applyNumberFormat="1" applyFont="1" applyBorder="1"/>
    <xf numFmtId="0" fontId="2" fillId="0" borderId="3" xfId="2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0" fontId="2" fillId="0" borderId="6" xfId="2" applyNumberFormat="1" applyFont="1" applyBorder="1" applyAlignment="1">
      <alignment horizontal="center" vertical="center"/>
    </xf>
    <xf numFmtId="10" fontId="2" fillId="0" borderId="6" xfId="1" applyNumberFormat="1" applyFont="1" applyBorder="1"/>
    <xf numFmtId="10" fontId="2" fillId="0" borderId="6" xfId="0" applyNumberFormat="1" applyFont="1" applyBorder="1"/>
    <xf numFmtId="0" fontId="2" fillId="0" borderId="4" xfId="2" applyFont="1" applyBorder="1"/>
    <xf numFmtId="4" fontId="0" fillId="0" borderId="8" xfId="0" applyNumberFormat="1" applyBorder="1"/>
    <xf numFmtId="4" fontId="2" fillId="0" borderId="6" xfId="0" applyNumberFormat="1" applyFont="1" applyBorder="1"/>
    <xf numFmtId="9" fontId="0" fillId="0" borderId="6" xfId="1" applyFont="1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3" borderId="0" xfId="0" applyFill="1"/>
    <xf numFmtId="10" fontId="0" fillId="0" borderId="0" xfId="1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5" fillId="13" borderId="14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9" fillId="13" borderId="16" xfId="0" applyFont="1" applyFill="1" applyBorder="1" applyAlignment="1">
      <alignment horizontal="center" vertical="center" wrapText="1"/>
    </xf>
    <xf numFmtId="3" fontId="9" fillId="13" borderId="14" xfId="0" applyNumberFormat="1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164" fontId="9" fillId="0" borderId="18" xfId="1" applyNumberFormat="1" applyFont="1" applyBorder="1" applyAlignment="1">
      <alignment horizontal="center" vertical="center" wrapText="1"/>
    </xf>
    <xf numFmtId="10" fontId="9" fillId="0" borderId="18" xfId="1" applyNumberFormat="1" applyFont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9" fillId="13" borderId="0" xfId="0" applyFont="1" applyFill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10" fontId="9" fillId="0" borderId="17" xfId="1" applyNumberFormat="1" applyFont="1" applyBorder="1" applyAlignment="1">
      <alignment horizontal="center" vertical="center" wrapText="1"/>
    </xf>
    <xf numFmtId="0" fontId="12" fillId="0" borderId="0" xfId="0" applyFont="1"/>
    <xf numFmtId="0" fontId="7" fillId="0" borderId="18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3" fontId="9" fillId="13" borderId="14" xfId="0" applyNumberFormat="1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10" fontId="7" fillId="0" borderId="17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10" fontId="9" fillId="0" borderId="17" xfId="1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3" fontId="9" fillId="13" borderId="13" xfId="0" applyNumberFormat="1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10" fontId="9" fillId="13" borderId="13" xfId="0" applyNumberFormat="1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/>
    </xf>
    <xf numFmtId="0" fontId="6" fillId="12" borderId="21" xfId="0" applyFont="1" applyFill="1" applyBorder="1" applyAlignment="1">
      <alignment horizontal="center" vertical="center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7" fontId="6" fillId="12" borderId="22" xfId="0" applyNumberFormat="1" applyFont="1" applyFill="1" applyBorder="1" applyAlignment="1">
      <alignment horizontal="center" vertical="center" wrapText="1"/>
    </xf>
    <xf numFmtId="7" fontId="6" fillId="12" borderId="13" xfId="0" applyNumberFormat="1" applyFont="1" applyFill="1" applyBorder="1" applyAlignment="1">
      <alignment horizontal="center" vertical="center" wrapText="1"/>
    </xf>
    <xf numFmtId="8" fontId="6" fillId="12" borderId="22" xfId="0" applyNumberFormat="1" applyFont="1" applyFill="1" applyBorder="1" applyAlignment="1">
      <alignment horizontal="center" vertical="center" wrapText="1"/>
    </xf>
    <xf numFmtId="8" fontId="6" fillId="12" borderId="13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3">
    <cellStyle name="Normal" xfId="0" builtinId="0"/>
    <cellStyle name="Normal 4" xfId="2" xr:uid="{B4D9277C-C604-40B0-AB53-928ABDB0D508}"/>
    <cellStyle name="Porcentagem" xfId="1" builtinId="5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0</xdr:rowOff>
        </xdr:from>
        <xdr:to>
          <xdr:col>2</xdr:col>
          <xdr:colOff>9525</xdr:colOff>
          <xdr:row>12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Aptos Narrow"/>
                </a:rPr>
                <a:t>SERRANA DOS QUILOMBOS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0</xdr:rowOff>
        </xdr:from>
        <xdr:to>
          <xdr:col>2</xdr:col>
          <xdr:colOff>9525</xdr:colOff>
          <xdr:row>4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Aptos Narrow"/>
                </a:rPr>
                <a:t>TABULEIROS DO SUL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NOTAS%20T&#201;CNICAS_PUBLICA&#199;&#213;ES\NT%20PIB%20mun\NT%20PIB%20dos%20Mun%202023\PIB%20Municipal%20an&#225;lises%20iniciais%20-%202023_mapas_.xls" TargetMode="External"/><Relationship Id="rId1" Type="http://schemas.openxmlformats.org/officeDocument/2006/relationships/externalLinkPath" Target="PIB%20Municipal%20an&#225;lises%20iniciais%20-%202023_mapas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B Série Histórica"/>
      <sheetName val="PIB mapas"/>
      <sheetName val="PIB 5 Maiores"/>
      <sheetName val="Acumulado na série"/>
      <sheetName val="PIB 5 Menores"/>
      <sheetName val="Valor Adicionado Bruto - Total"/>
      <sheetName val="Agropecuária"/>
      <sheetName val=" Indústria"/>
      <sheetName val="Serviços"/>
      <sheetName val="PIB 5 maiores evoluções"/>
      <sheetName val="PIB 5 maiores ganhos de posição"/>
      <sheetName val="Regiões de Planejamento"/>
      <sheetName val="Agreste"/>
      <sheetName val="Alto Sertão"/>
      <sheetName val="Baixo São Francisco"/>
      <sheetName val="Médio Sertão"/>
      <sheetName val="Metropolitana"/>
      <sheetName val="Norte"/>
      <sheetName val="Planalto da Borborema"/>
      <sheetName val="Serrana dos Quilombos"/>
      <sheetName val="Tabuleiros do Sul"/>
      <sheetName val="Canal do Sertão"/>
      <sheetName val="Densidade Econômica"/>
      <sheetName val="Regiões Imediatas"/>
      <sheetName val="Regiões Imediatas Total"/>
      <sheetName val="RI Arapiraca"/>
      <sheetName val="RI Atalaia"/>
      <sheetName val="RI Delmiro Gouveia"/>
      <sheetName val="RI Maceió"/>
      <sheetName val="RI Palmeira dos Índios"/>
      <sheetName val="RI P de Acar - O D.Flores -Btl"/>
      <sheetName val="RI Penedo"/>
      <sheetName val="RI Porto Calvo - São Luís do Q"/>
      <sheetName val="RI Santana do Ipanema"/>
      <sheetName val="RI São Miguel dos Campos"/>
      <sheetName val="RI União dos Palmares"/>
      <sheetName val="VA Serviços"/>
      <sheetName val="PIB Série Histórica (2)"/>
      <sheetName val="Demais Serviços 5 maiores"/>
      <sheetName val="Planilha2"/>
      <sheetName val="Canal do Sertão- Sertão"/>
      <sheetName val="Canal do Sertão- Agreste"/>
      <sheetName val="Área Territorial"/>
      <sheetName val="RMZM"/>
      <sheetName val="R. Planejamento"/>
      <sheetName val="PAM 2023"/>
      <sheetName val="PAM 2023 PRODUÇÃO"/>
      <sheetName val="PAM 2023  VALOR DA PRODUÇÃO"/>
      <sheetName val="LAVOURA PERMANENTE"/>
      <sheetName val="PIB Municipal análises iniciais"/>
    </sheetNames>
    <definedNames>
      <definedName name="SERRANADQUILOMBOS"/>
      <definedName name="TABULEIROSDSUL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D327-6311-4DC1-90C0-5C580D58E5C5}">
  <dimension ref="A1:BJ120"/>
  <sheetViews>
    <sheetView tabSelected="1" workbookViewId="0">
      <selection activeCell="A50" sqref="A50:XFD50"/>
    </sheetView>
  </sheetViews>
  <sheetFormatPr defaultRowHeight="15" x14ac:dyDescent="0.25"/>
  <cols>
    <col min="1" max="1" width="28.28515625" customWidth="1"/>
    <col min="2" max="2" width="23.85546875" customWidth="1"/>
    <col min="3" max="3" width="11.140625" customWidth="1"/>
    <col min="4" max="4" width="12.5703125" customWidth="1"/>
    <col min="5" max="5" width="10.5703125" customWidth="1"/>
    <col min="6" max="11" width="10.85546875" customWidth="1"/>
    <col min="12" max="26" width="10.85546875" hidden="1" customWidth="1"/>
    <col min="27" max="27" width="10" hidden="1" customWidth="1"/>
    <col min="28" max="28" width="9.7109375" hidden="1" customWidth="1"/>
    <col min="29" max="31" width="8.140625" hidden="1" customWidth="1"/>
    <col min="32" max="34" width="10.5703125" customWidth="1"/>
    <col min="48" max="53" width="11.85546875" customWidth="1"/>
    <col min="250" max="250" width="28.28515625" customWidth="1"/>
    <col min="251" max="251" width="23.85546875" customWidth="1"/>
    <col min="252" max="252" width="11.140625" customWidth="1"/>
    <col min="253" max="253" width="12.5703125" customWidth="1"/>
    <col min="254" max="254" width="10.5703125" customWidth="1"/>
    <col min="255" max="260" width="10.85546875" customWidth="1"/>
    <col min="261" max="280" width="0" hidden="1" customWidth="1"/>
    <col min="281" max="290" width="10.5703125" customWidth="1"/>
    <col min="304" max="309" width="11.85546875" customWidth="1"/>
    <col min="506" max="506" width="28.28515625" customWidth="1"/>
    <col min="507" max="507" width="23.85546875" customWidth="1"/>
    <col min="508" max="508" width="11.140625" customWidth="1"/>
    <col min="509" max="509" width="12.5703125" customWidth="1"/>
    <col min="510" max="510" width="10.5703125" customWidth="1"/>
    <col min="511" max="516" width="10.85546875" customWidth="1"/>
    <col min="517" max="536" width="0" hidden="1" customWidth="1"/>
    <col min="537" max="546" width="10.5703125" customWidth="1"/>
    <col min="560" max="565" width="11.85546875" customWidth="1"/>
    <col min="762" max="762" width="28.28515625" customWidth="1"/>
    <col min="763" max="763" width="23.85546875" customWidth="1"/>
    <col min="764" max="764" width="11.140625" customWidth="1"/>
    <col min="765" max="765" width="12.5703125" customWidth="1"/>
    <col min="766" max="766" width="10.5703125" customWidth="1"/>
    <col min="767" max="772" width="10.85546875" customWidth="1"/>
    <col min="773" max="792" width="0" hidden="1" customWidth="1"/>
    <col min="793" max="802" width="10.5703125" customWidth="1"/>
    <col min="816" max="821" width="11.85546875" customWidth="1"/>
    <col min="1018" max="1018" width="28.28515625" customWidth="1"/>
    <col min="1019" max="1019" width="23.85546875" customWidth="1"/>
    <col min="1020" max="1020" width="11.140625" customWidth="1"/>
    <col min="1021" max="1021" width="12.5703125" customWidth="1"/>
    <col min="1022" max="1022" width="10.5703125" customWidth="1"/>
    <col min="1023" max="1028" width="10.85546875" customWidth="1"/>
    <col min="1029" max="1048" width="0" hidden="1" customWidth="1"/>
    <col min="1049" max="1058" width="10.5703125" customWidth="1"/>
    <col min="1072" max="1077" width="11.85546875" customWidth="1"/>
    <col min="1274" max="1274" width="28.28515625" customWidth="1"/>
    <col min="1275" max="1275" width="23.85546875" customWidth="1"/>
    <col min="1276" max="1276" width="11.140625" customWidth="1"/>
    <col min="1277" max="1277" width="12.5703125" customWidth="1"/>
    <col min="1278" max="1278" width="10.5703125" customWidth="1"/>
    <col min="1279" max="1284" width="10.85546875" customWidth="1"/>
    <col min="1285" max="1304" width="0" hidden="1" customWidth="1"/>
    <col min="1305" max="1314" width="10.5703125" customWidth="1"/>
    <col min="1328" max="1333" width="11.85546875" customWidth="1"/>
    <col min="1530" max="1530" width="28.28515625" customWidth="1"/>
    <col min="1531" max="1531" width="23.85546875" customWidth="1"/>
    <col min="1532" max="1532" width="11.140625" customWidth="1"/>
    <col min="1533" max="1533" width="12.5703125" customWidth="1"/>
    <col min="1534" max="1534" width="10.5703125" customWidth="1"/>
    <col min="1535" max="1540" width="10.85546875" customWidth="1"/>
    <col min="1541" max="1560" width="0" hidden="1" customWidth="1"/>
    <col min="1561" max="1570" width="10.5703125" customWidth="1"/>
    <col min="1584" max="1589" width="11.85546875" customWidth="1"/>
    <col min="1786" max="1786" width="28.28515625" customWidth="1"/>
    <col min="1787" max="1787" width="23.85546875" customWidth="1"/>
    <col min="1788" max="1788" width="11.140625" customWidth="1"/>
    <col min="1789" max="1789" width="12.5703125" customWidth="1"/>
    <col min="1790" max="1790" width="10.5703125" customWidth="1"/>
    <col min="1791" max="1796" width="10.85546875" customWidth="1"/>
    <col min="1797" max="1816" width="0" hidden="1" customWidth="1"/>
    <col min="1817" max="1826" width="10.5703125" customWidth="1"/>
    <col min="1840" max="1845" width="11.85546875" customWidth="1"/>
    <col min="2042" max="2042" width="28.28515625" customWidth="1"/>
    <col min="2043" max="2043" width="23.85546875" customWidth="1"/>
    <col min="2044" max="2044" width="11.140625" customWidth="1"/>
    <col min="2045" max="2045" width="12.5703125" customWidth="1"/>
    <col min="2046" max="2046" width="10.5703125" customWidth="1"/>
    <col min="2047" max="2052" width="10.85546875" customWidth="1"/>
    <col min="2053" max="2072" width="0" hidden="1" customWidth="1"/>
    <col min="2073" max="2082" width="10.5703125" customWidth="1"/>
    <col min="2096" max="2101" width="11.85546875" customWidth="1"/>
    <col min="2298" max="2298" width="28.28515625" customWidth="1"/>
    <col min="2299" max="2299" width="23.85546875" customWidth="1"/>
    <col min="2300" max="2300" width="11.140625" customWidth="1"/>
    <col min="2301" max="2301" width="12.5703125" customWidth="1"/>
    <col min="2302" max="2302" width="10.5703125" customWidth="1"/>
    <col min="2303" max="2308" width="10.85546875" customWidth="1"/>
    <col min="2309" max="2328" width="0" hidden="1" customWidth="1"/>
    <col min="2329" max="2338" width="10.5703125" customWidth="1"/>
    <col min="2352" max="2357" width="11.85546875" customWidth="1"/>
    <col min="2554" max="2554" width="28.28515625" customWidth="1"/>
    <col min="2555" max="2555" width="23.85546875" customWidth="1"/>
    <col min="2556" max="2556" width="11.140625" customWidth="1"/>
    <col min="2557" max="2557" width="12.5703125" customWidth="1"/>
    <col min="2558" max="2558" width="10.5703125" customWidth="1"/>
    <col min="2559" max="2564" width="10.85546875" customWidth="1"/>
    <col min="2565" max="2584" width="0" hidden="1" customWidth="1"/>
    <col min="2585" max="2594" width="10.5703125" customWidth="1"/>
    <col min="2608" max="2613" width="11.85546875" customWidth="1"/>
    <col min="2810" max="2810" width="28.28515625" customWidth="1"/>
    <col min="2811" max="2811" width="23.85546875" customWidth="1"/>
    <col min="2812" max="2812" width="11.140625" customWidth="1"/>
    <col min="2813" max="2813" width="12.5703125" customWidth="1"/>
    <col min="2814" max="2814" width="10.5703125" customWidth="1"/>
    <col min="2815" max="2820" width="10.85546875" customWidth="1"/>
    <col min="2821" max="2840" width="0" hidden="1" customWidth="1"/>
    <col min="2841" max="2850" width="10.5703125" customWidth="1"/>
    <col min="2864" max="2869" width="11.85546875" customWidth="1"/>
    <col min="3066" max="3066" width="28.28515625" customWidth="1"/>
    <col min="3067" max="3067" width="23.85546875" customWidth="1"/>
    <col min="3068" max="3068" width="11.140625" customWidth="1"/>
    <col min="3069" max="3069" width="12.5703125" customWidth="1"/>
    <col min="3070" max="3070" width="10.5703125" customWidth="1"/>
    <col min="3071" max="3076" width="10.85546875" customWidth="1"/>
    <col min="3077" max="3096" width="0" hidden="1" customWidth="1"/>
    <col min="3097" max="3106" width="10.5703125" customWidth="1"/>
    <col min="3120" max="3125" width="11.85546875" customWidth="1"/>
    <col min="3322" max="3322" width="28.28515625" customWidth="1"/>
    <col min="3323" max="3323" width="23.85546875" customWidth="1"/>
    <col min="3324" max="3324" width="11.140625" customWidth="1"/>
    <col min="3325" max="3325" width="12.5703125" customWidth="1"/>
    <col min="3326" max="3326" width="10.5703125" customWidth="1"/>
    <col min="3327" max="3332" width="10.85546875" customWidth="1"/>
    <col min="3333" max="3352" width="0" hidden="1" customWidth="1"/>
    <col min="3353" max="3362" width="10.5703125" customWidth="1"/>
    <col min="3376" max="3381" width="11.85546875" customWidth="1"/>
    <col min="3578" max="3578" width="28.28515625" customWidth="1"/>
    <col min="3579" max="3579" width="23.85546875" customWidth="1"/>
    <col min="3580" max="3580" width="11.140625" customWidth="1"/>
    <col min="3581" max="3581" width="12.5703125" customWidth="1"/>
    <col min="3582" max="3582" width="10.5703125" customWidth="1"/>
    <col min="3583" max="3588" width="10.85546875" customWidth="1"/>
    <col min="3589" max="3608" width="0" hidden="1" customWidth="1"/>
    <col min="3609" max="3618" width="10.5703125" customWidth="1"/>
    <col min="3632" max="3637" width="11.85546875" customWidth="1"/>
    <col min="3834" max="3834" width="28.28515625" customWidth="1"/>
    <col min="3835" max="3835" width="23.85546875" customWidth="1"/>
    <col min="3836" max="3836" width="11.140625" customWidth="1"/>
    <col min="3837" max="3837" width="12.5703125" customWidth="1"/>
    <col min="3838" max="3838" width="10.5703125" customWidth="1"/>
    <col min="3839" max="3844" width="10.85546875" customWidth="1"/>
    <col min="3845" max="3864" width="0" hidden="1" customWidth="1"/>
    <col min="3865" max="3874" width="10.5703125" customWidth="1"/>
    <col min="3888" max="3893" width="11.85546875" customWidth="1"/>
    <col min="4090" max="4090" width="28.28515625" customWidth="1"/>
    <col min="4091" max="4091" width="23.85546875" customWidth="1"/>
    <col min="4092" max="4092" width="11.140625" customWidth="1"/>
    <col min="4093" max="4093" width="12.5703125" customWidth="1"/>
    <col min="4094" max="4094" width="10.5703125" customWidth="1"/>
    <col min="4095" max="4100" width="10.85546875" customWidth="1"/>
    <col min="4101" max="4120" width="0" hidden="1" customWidth="1"/>
    <col min="4121" max="4130" width="10.5703125" customWidth="1"/>
    <col min="4144" max="4149" width="11.85546875" customWidth="1"/>
    <col min="4346" max="4346" width="28.28515625" customWidth="1"/>
    <col min="4347" max="4347" width="23.85546875" customWidth="1"/>
    <col min="4348" max="4348" width="11.140625" customWidth="1"/>
    <col min="4349" max="4349" width="12.5703125" customWidth="1"/>
    <col min="4350" max="4350" width="10.5703125" customWidth="1"/>
    <col min="4351" max="4356" width="10.85546875" customWidth="1"/>
    <col min="4357" max="4376" width="0" hidden="1" customWidth="1"/>
    <col min="4377" max="4386" width="10.5703125" customWidth="1"/>
    <col min="4400" max="4405" width="11.85546875" customWidth="1"/>
    <col min="4602" max="4602" width="28.28515625" customWidth="1"/>
    <col min="4603" max="4603" width="23.85546875" customWidth="1"/>
    <col min="4604" max="4604" width="11.140625" customWidth="1"/>
    <col min="4605" max="4605" width="12.5703125" customWidth="1"/>
    <col min="4606" max="4606" width="10.5703125" customWidth="1"/>
    <col min="4607" max="4612" width="10.85546875" customWidth="1"/>
    <col min="4613" max="4632" width="0" hidden="1" customWidth="1"/>
    <col min="4633" max="4642" width="10.5703125" customWidth="1"/>
    <col min="4656" max="4661" width="11.85546875" customWidth="1"/>
    <col min="4858" max="4858" width="28.28515625" customWidth="1"/>
    <col min="4859" max="4859" width="23.85546875" customWidth="1"/>
    <col min="4860" max="4860" width="11.140625" customWidth="1"/>
    <col min="4861" max="4861" width="12.5703125" customWidth="1"/>
    <col min="4862" max="4862" width="10.5703125" customWidth="1"/>
    <col min="4863" max="4868" width="10.85546875" customWidth="1"/>
    <col min="4869" max="4888" width="0" hidden="1" customWidth="1"/>
    <col min="4889" max="4898" width="10.5703125" customWidth="1"/>
    <col min="4912" max="4917" width="11.85546875" customWidth="1"/>
    <col min="5114" max="5114" width="28.28515625" customWidth="1"/>
    <col min="5115" max="5115" width="23.85546875" customWidth="1"/>
    <col min="5116" max="5116" width="11.140625" customWidth="1"/>
    <col min="5117" max="5117" width="12.5703125" customWidth="1"/>
    <col min="5118" max="5118" width="10.5703125" customWidth="1"/>
    <col min="5119" max="5124" width="10.85546875" customWidth="1"/>
    <col min="5125" max="5144" width="0" hidden="1" customWidth="1"/>
    <col min="5145" max="5154" width="10.5703125" customWidth="1"/>
    <col min="5168" max="5173" width="11.85546875" customWidth="1"/>
    <col min="5370" max="5370" width="28.28515625" customWidth="1"/>
    <col min="5371" max="5371" width="23.85546875" customWidth="1"/>
    <col min="5372" max="5372" width="11.140625" customWidth="1"/>
    <col min="5373" max="5373" width="12.5703125" customWidth="1"/>
    <col min="5374" max="5374" width="10.5703125" customWidth="1"/>
    <col min="5375" max="5380" width="10.85546875" customWidth="1"/>
    <col min="5381" max="5400" width="0" hidden="1" customWidth="1"/>
    <col min="5401" max="5410" width="10.5703125" customWidth="1"/>
    <col min="5424" max="5429" width="11.85546875" customWidth="1"/>
    <col min="5626" max="5626" width="28.28515625" customWidth="1"/>
    <col min="5627" max="5627" width="23.85546875" customWidth="1"/>
    <col min="5628" max="5628" width="11.140625" customWidth="1"/>
    <col min="5629" max="5629" width="12.5703125" customWidth="1"/>
    <col min="5630" max="5630" width="10.5703125" customWidth="1"/>
    <col min="5631" max="5636" width="10.85546875" customWidth="1"/>
    <col min="5637" max="5656" width="0" hidden="1" customWidth="1"/>
    <col min="5657" max="5666" width="10.5703125" customWidth="1"/>
    <col min="5680" max="5685" width="11.85546875" customWidth="1"/>
    <col min="5882" max="5882" width="28.28515625" customWidth="1"/>
    <col min="5883" max="5883" width="23.85546875" customWidth="1"/>
    <col min="5884" max="5884" width="11.140625" customWidth="1"/>
    <col min="5885" max="5885" width="12.5703125" customWidth="1"/>
    <col min="5886" max="5886" width="10.5703125" customWidth="1"/>
    <col min="5887" max="5892" width="10.85546875" customWidth="1"/>
    <col min="5893" max="5912" width="0" hidden="1" customWidth="1"/>
    <col min="5913" max="5922" width="10.5703125" customWidth="1"/>
    <col min="5936" max="5941" width="11.85546875" customWidth="1"/>
    <col min="6138" max="6138" width="28.28515625" customWidth="1"/>
    <col min="6139" max="6139" width="23.85546875" customWidth="1"/>
    <col min="6140" max="6140" width="11.140625" customWidth="1"/>
    <col min="6141" max="6141" width="12.5703125" customWidth="1"/>
    <col min="6142" max="6142" width="10.5703125" customWidth="1"/>
    <col min="6143" max="6148" width="10.85546875" customWidth="1"/>
    <col min="6149" max="6168" width="0" hidden="1" customWidth="1"/>
    <col min="6169" max="6178" width="10.5703125" customWidth="1"/>
    <col min="6192" max="6197" width="11.85546875" customWidth="1"/>
    <col min="6394" max="6394" width="28.28515625" customWidth="1"/>
    <col min="6395" max="6395" width="23.85546875" customWidth="1"/>
    <col min="6396" max="6396" width="11.140625" customWidth="1"/>
    <col min="6397" max="6397" width="12.5703125" customWidth="1"/>
    <col min="6398" max="6398" width="10.5703125" customWidth="1"/>
    <col min="6399" max="6404" width="10.85546875" customWidth="1"/>
    <col min="6405" max="6424" width="0" hidden="1" customWidth="1"/>
    <col min="6425" max="6434" width="10.5703125" customWidth="1"/>
    <col min="6448" max="6453" width="11.85546875" customWidth="1"/>
    <col min="6650" max="6650" width="28.28515625" customWidth="1"/>
    <col min="6651" max="6651" width="23.85546875" customWidth="1"/>
    <col min="6652" max="6652" width="11.140625" customWidth="1"/>
    <col min="6653" max="6653" width="12.5703125" customWidth="1"/>
    <col min="6654" max="6654" width="10.5703125" customWidth="1"/>
    <col min="6655" max="6660" width="10.85546875" customWidth="1"/>
    <col min="6661" max="6680" width="0" hidden="1" customWidth="1"/>
    <col min="6681" max="6690" width="10.5703125" customWidth="1"/>
    <col min="6704" max="6709" width="11.85546875" customWidth="1"/>
    <col min="6906" max="6906" width="28.28515625" customWidth="1"/>
    <col min="6907" max="6907" width="23.85546875" customWidth="1"/>
    <col min="6908" max="6908" width="11.140625" customWidth="1"/>
    <col min="6909" max="6909" width="12.5703125" customWidth="1"/>
    <col min="6910" max="6910" width="10.5703125" customWidth="1"/>
    <col min="6911" max="6916" width="10.85546875" customWidth="1"/>
    <col min="6917" max="6936" width="0" hidden="1" customWidth="1"/>
    <col min="6937" max="6946" width="10.5703125" customWidth="1"/>
    <col min="6960" max="6965" width="11.85546875" customWidth="1"/>
    <col min="7162" max="7162" width="28.28515625" customWidth="1"/>
    <col min="7163" max="7163" width="23.85546875" customWidth="1"/>
    <col min="7164" max="7164" width="11.140625" customWidth="1"/>
    <col min="7165" max="7165" width="12.5703125" customWidth="1"/>
    <col min="7166" max="7166" width="10.5703125" customWidth="1"/>
    <col min="7167" max="7172" width="10.85546875" customWidth="1"/>
    <col min="7173" max="7192" width="0" hidden="1" customWidth="1"/>
    <col min="7193" max="7202" width="10.5703125" customWidth="1"/>
    <col min="7216" max="7221" width="11.85546875" customWidth="1"/>
    <col min="7418" max="7418" width="28.28515625" customWidth="1"/>
    <col min="7419" max="7419" width="23.85546875" customWidth="1"/>
    <col min="7420" max="7420" width="11.140625" customWidth="1"/>
    <col min="7421" max="7421" width="12.5703125" customWidth="1"/>
    <col min="7422" max="7422" width="10.5703125" customWidth="1"/>
    <col min="7423" max="7428" width="10.85546875" customWidth="1"/>
    <col min="7429" max="7448" width="0" hidden="1" customWidth="1"/>
    <col min="7449" max="7458" width="10.5703125" customWidth="1"/>
    <col min="7472" max="7477" width="11.85546875" customWidth="1"/>
    <col min="7674" max="7674" width="28.28515625" customWidth="1"/>
    <col min="7675" max="7675" width="23.85546875" customWidth="1"/>
    <col min="7676" max="7676" width="11.140625" customWidth="1"/>
    <col min="7677" max="7677" width="12.5703125" customWidth="1"/>
    <col min="7678" max="7678" width="10.5703125" customWidth="1"/>
    <col min="7679" max="7684" width="10.85546875" customWidth="1"/>
    <col min="7685" max="7704" width="0" hidden="1" customWidth="1"/>
    <col min="7705" max="7714" width="10.5703125" customWidth="1"/>
    <col min="7728" max="7733" width="11.85546875" customWidth="1"/>
    <col min="7930" max="7930" width="28.28515625" customWidth="1"/>
    <col min="7931" max="7931" width="23.85546875" customWidth="1"/>
    <col min="7932" max="7932" width="11.140625" customWidth="1"/>
    <col min="7933" max="7933" width="12.5703125" customWidth="1"/>
    <col min="7934" max="7934" width="10.5703125" customWidth="1"/>
    <col min="7935" max="7940" width="10.85546875" customWidth="1"/>
    <col min="7941" max="7960" width="0" hidden="1" customWidth="1"/>
    <col min="7961" max="7970" width="10.5703125" customWidth="1"/>
    <col min="7984" max="7989" width="11.85546875" customWidth="1"/>
    <col min="8186" max="8186" width="28.28515625" customWidth="1"/>
    <col min="8187" max="8187" width="23.85546875" customWidth="1"/>
    <col min="8188" max="8188" width="11.140625" customWidth="1"/>
    <col min="8189" max="8189" width="12.5703125" customWidth="1"/>
    <col min="8190" max="8190" width="10.5703125" customWidth="1"/>
    <col min="8191" max="8196" width="10.85546875" customWidth="1"/>
    <col min="8197" max="8216" width="0" hidden="1" customWidth="1"/>
    <col min="8217" max="8226" width="10.5703125" customWidth="1"/>
    <col min="8240" max="8245" width="11.85546875" customWidth="1"/>
    <col min="8442" max="8442" width="28.28515625" customWidth="1"/>
    <col min="8443" max="8443" width="23.85546875" customWidth="1"/>
    <col min="8444" max="8444" width="11.140625" customWidth="1"/>
    <col min="8445" max="8445" width="12.5703125" customWidth="1"/>
    <col min="8446" max="8446" width="10.5703125" customWidth="1"/>
    <col min="8447" max="8452" width="10.85546875" customWidth="1"/>
    <col min="8453" max="8472" width="0" hidden="1" customWidth="1"/>
    <col min="8473" max="8482" width="10.5703125" customWidth="1"/>
    <col min="8496" max="8501" width="11.85546875" customWidth="1"/>
    <col min="8698" max="8698" width="28.28515625" customWidth="1"/>
    <col min="8699" max="8699" width="23.85546875" customWidth="1"/>
    <col min="8700" max="8700" width="11.140625" customWidth="1"/>
    <col min="8701" max="8701" width="12.5703125" customWidth="1"/>
    <col min="8702" max="8702" width="10.5703125" customWidth="1"/>
    <col min="8703" max="8708" width="10.85546875" customWidth="1"/>
    <col min="8709" max="8728" width="0" hidden="1" customWidth="1"/>
    <col min="8729" max="8738" width="10.5703125" customWidth="1"/>
    <col min="8752" max="8757" width="11.85546875" customWidth="1"/>
    <col min="8954" max="8954" width="28.28515625" customWidth="1"/>
    <col min="8955" max="8955" width="23.85546875" customWidth="1"/>
    <col min="8956" max="8956" width="11.140625" customWidth="1"/>
    <col min="8957" max="8957" width="12.5703125" customWidth="1"/>
    <col min="8958" max="8958" width="10.5703125" customWidth="1"/>
    <col min="8959" max="8964" width="10.85546875" customWidth="1"/>
    <col min="8965" max="8984" width="0" hidden="1" customWidth="1"/>
    <col min="8985" max="8994" width="10.5703125" customWidth="1"/>
    <col min="9008" max="9013" width="11.85546875" customWidth="1"/>
    <col min="9210" max="9210" width="28.28515625" customWidth="1"/>
    <col min="9211" max="9211" width="23.85546875" customWidth="1"/>
    <col min="9212" max="9212" width="11.140625" customWidth="1"/>
    <col min="9213" max="9213" width="12.5703125" customWidth="1"/>
    <col min="9214" max="9214" width="10.5703125" customWidth="1"/>
    <col min="9215" max="9220" width="10.85546875" customWidth="1"/>
    <col min="9221" max="9240" width="0" hidden="1" customWidth="1"/>
    <col min="9241" max="9250" width="10.5703125" customWidth="1"/>
    <col min="9264" max="9269" width="11.85546875" customWidth="1"/>
    <col min="9466" max="9466" width="28.28515625" customWidth="1"/>
    <col min="9467" max="9467" width="23.85546875" customWidth="1"/>
    <col min="9468" max="9468" width="11.140625" customWidth="1"/>
    <col min="9469" max="9469" width="12.5703125" customWidth="1"/>
    <col min="9470" max="9470" width="10.5703125" customWidth="1"/>
    <col min="9471" max="9476" width="10.85546875" customWidth="1"/>
    <col min="9477" max="9496" width="0" hidden="1" customWidth="1"/>
    <col min="9497" max="9506" width="10.5703125" customWidth="1"/>
    <col min="9520" max="9525" width="11.85546875" customWidth="1"/>
    <col min="9722" max="9722" width="28.28515625" customWidth="1"/>
    <col min="9723" max="9723" width="23.85546875" customWidth="1"/>
    <col min="9724" max="9724" width="11.140625" customWidth="1"/>
    <col min="9725" max="9725" width="12.5703125" customWidth="1"/>
    <col min="9726" max="9726" width="10.5703125" customWidth="1"/>
    <col min="9727" max="9732" width="10.85546875" customWidth="1"/>
    <col min="9733" max="9752" width="0" hidden="1" customWidth="1"/>
    <col min="9753" max="9762" width="10.5703125" customWidth="1"/>
    <col min="9776" max="9781" width="11.85546875" customWidth="1"/>
    <col min="9978" max="9978" width="28.28515625" customWidth="1"/>
    <col min="9979" max="9979" width="23.85546875" customWidth="1"/>
    <col min="9980" max="9980" width="11.140625" customWidth="1"/>
    <col min="9981" max="9981" width="12.5703125" customWidth="1"/>
    <col min="9982" max="9982" width="10.5703125" customWidth="1"/>
    <col min="9983" max="9988" width="10.85546875" customWidth="1"/>
    <col min="9989" max="10008" width="0" hidden="1" customWidth="1"/>
    <col min="10009" max="10018" width="10.5703125" customWidth="1"/>
    <col min="10032" max="10037" width="11.85546875" customWidth="1"/>
    <col min="10234" max="10234" width="28.28515625" customWidth="1"/>
    <col min="10235" max="10235" width="23.85546875" customWidth="1"/>
    <col min="10236" max="10236" width="11.140625" customWidth="1"/>
    <col min="10237" max="10237" width="12.5703125" customWidth="1"/>
    <col min="10238" max="10238" width="10.5703125" customWidth="1"/>
    <col min="10239" max="10244" width="10.85546875" customWidth="1"/>
    <col min="10245" max="10264" width="0" hidden="1" customWidth="1"/>
    <col min="10265" max="10274" width="10.5703125" customWidth="1"/>
    <col min="10288" max="10293" width="11.85546875" customWidth="1"/>
    <col min="10490" max="10490" width="28.28515625" customWidth="1"/>
    <col min="10491" max="10491" width="23.85546875" customWidth="1"/>
    <col min="10492" max="10492" width="11.140625" customWidth="1"/>
    <col min="10493" max="10493" width="12.5703125" customWidth="1"/>
    <col min="10494" max="10494" width="10.5703125" customWidth="1"/>
    <col min="10495" max="10500" width="10.85546875" customWidth="1"/>
    <col min="10501" max="10520" width="0" hidden="1" customWidth="1"/>
    <col min="10521" max="10530" width="10.5703125" customWidth="1"/>
    <col min="10544" max="10549" width="11.85546875" customWidth="1"/>
    <col min="10746" max="10746" width="28.28515625" customWidth="1"/>
    <col min="10747" max="10747" width="23.85546875" customWidth="1"/>
    <col min="10748" max="10748" width="11.140625" customWidth="1"/>
    <col min="10749" max="10749" width="12.5703125" customWidth="1"/>
    <col min="10750" max="10750" width="10.5703125" customWidth="1"/>
    <col min="10751" max="10756" width="10.85546875" customWidth="1"/>
    <col min="10757" max="10776" width="0" hidden="1" customWidth="1"/>
    <col min="10777" max="10786" width="10.5703125" customWidth="1"/>
    <col min="10800" max="10805" width="11.85546875" customWidth="1"/>
    <col min="11002" max="11002" width="28.28515625" customWidth="1"/>
    <col min="11003" max="11003" width="23.85546875" customWidth="1"/>
    <col min="11004" max="11004" width="11.140625" customWidth="1"/>
    <col min="11005" max="11005" width="12.5703125" customWidth="1"/>
    <col min="11006" max="11006" width="10.5703125" customWidth="1"/>
    <col min="11007" max="11012" width="10.85546875" customWidth="1"/>
    <col min="11013" max="11032" width="0" hidden="1" customWidth="1"/>
    <col min="11033" max="11042" width="10.5703125" customWidth="1"/>
    <col min="11056" max="11061" width="11.85546875" customWidth="1"/>
    <col min="11258" max="11258" width="28.28515625" customWidth="1"/>
    <col min="11259" max="11259" width="23.85546875" customWidth="1"/>
    <col min="11260" max="11260" width="11.140625" customWidth="1"/>
    <col min="11261" max="11261" width="12.5703125" customWidth="1"/>
    <col min="11262" max="11262" width="10.5703125" customWidth="1"/>
    <col min="11263" max="11268" width="10.85546875" customWidth="1"/>
    <col min="11269" max="11288" width="0" hidden="1" customWidth="1"/>
    <col min="11289" max="11298" width="10.5703125" customWidth="1"/>
    <col min="11312" max="11317" width="11.85546875" customWidth="1"/>
    <col min="11514" max="11514" width="28.28515625" customWidth="1"/>
    <col min="11515" max="11515" width="23.85546875" customWidth="1"/>
    <col min="11516" max="11516" width="11.140625" customWidth="1"/>
    <col min="11517" max="11517" width="12.5703125" customWidth="1"/>
    <col min="11518" max="11518" width="10.5703125" customWidth="1"/>
    <col min="11519" max="11524" width="10.85546875" customWidth="1"/>
    <col min="11525" max="11544" width="0" hidden="1" customWidth="1"/>
    <col min="11545" max="11554" width="10.5703125" customWidth="1"/>
    <col min="11568" max="11573" width="11.85546875" customWidth="1"/>
    <col min="11770" max="11770" width="28.28515625" customWidth="1"/>
    <col min="11771" max="11771" width="23.85546875" customWidth="1"/>
    <col min="11772" max="11772" width="11.140625" customWidth="1"/>
    <col min="11773" max="11773" width="12.5703125" customWidth="1"/>
    <col min="11774" max="11774" width="10.5703125" customWidth="1"/>
    <col min="11775" max="11780" width="10.85546875" customWidth="1"/>
    <col min="11781" max="11800" width="0" hidden="1" customWidth="1"/>
    <col min="11801" max="11810" width="10.5703125" customWidth="1"/>
    <col min="11824" max="11829" width="11.85546875" customWidth="1"/>
    <col min="12026" max="12026" width="28.28515625" customWidth="1"/>
    <col min="12027" max="12027" width="23.85546875" customWidth="1"/>
    <col min="12028" max="12028" width="11.140625" customWidth="1"/>
    <col min="12029" max="12029" width="12.5703125" customWidth="1"/>
    <col min="12030" max="12030" width="10.5703125" customWidth="1"/>
    <col min="12031" max="12036" width="10.85546875" customWidth="1"/>
    <col min="12037" max="12056" width="0" hidden="1" customWidth="1"/>
    <col min="12057" max="12066" width="10.5703125" customWidth="1"/>
    <col min="12080" max="12085" width="11.85546875" customWidth="1"/>
    <col min="12282" max="12282" width="28.28515625" customWidth="1"/>
    <col min="12283" max="12283" width="23.85546875" customWidth="1"/>
    <col min="12284" max="12284" width="11.140625" customWidth="1"/>
    <col min="12285" max="12285" width="12.5703125" customWidth="1"/>
    <col min="12286" max="12286" width="10.5703125" customWidth="1"/>
    <col min="12287" max="12292" width="10.85546875" customWidth="1"/>
    <col min="12293" max="12312" width="0" hidden="1" customWidth="1"/>
    <col min="12313" max="12322" width="10.5703125" customWidth="1"/>
    <col min="12336" max="12341" width="11.85546875" customWidth="1"/>
    <col min="12538" max="12538" width="28.28515625" customWidth="1"/>
    <col min="12539" max="12539" width="23.85546875" customWidth="1"/>
    <col min="12540" max="12540" width="11.140625" customWidth="1"/>
    <col min="12541" max="12541" width="12.5703125" customWidth="1"/>
    <col min="12542" max="12542" width="10.5703125" customWidth="1"/>
    <col min="12543" max="12548" width="10.85546875" customWidth="1"/>
    <col min="12549" max="12568" width="0" hidden="1" customWidth="1"/>
    <col min="12569" max="12578" width="10.5703125" customWidth="1"/>
    <col min="12592" max="12597" width="11.85546875" customWidth="1"/>
    <col min="12794" max="12794" width="28.28515625" customWidth="1"/>
    <col min="12795" max="12795" width="23.85546875" customWidth="1"/>
    <col min="12796" max="12796" width="11.140625" customWidth="1"/>
    <col min="12797" max="12797" width="12.5703125" customWidth="1"/>
    <col min="12798" max="12798" width="10.5703125" customWidth="1"/>
    <col min="12799" max="12804" width="10.85546875" customWidth="1"/>
    <col min="12805" max="12824" width="0" hidden="1" customWidth="1"/>
    <col min="12825" max="12834" width="10.5703125" customWidth="1"/>
    <col min="12848" max="12853" width="11.85546875" customWidth="1"/>
    <col min="13050" max="13050" width="28.28515625" customWidth="1"/>
    <col min="13051" max="13051" width="23.85546875" customWidth="1"/>
    <col min="13052" max="13052" width="11.140625" customWidth="1"/>
    <col min="13053" max="13053" width="12.5703125" customWidth="1"/>
    <col min="13054" max="13054" width="10.5703125" customWidth="1"/>
    <col min="13055" max="13060" width="10.85546875" customWidth="1"/>
    <col min="13061" max="13080" width="0" hidden="1" customWidth="1"/>
    <col min="13081" max="13090" width="10.5703125" customWidth="1"/>
    <col min="13104" max="13109" width="11.85546875" customWidth="1"/>
    <col min="13306" max="13306" width="28.28515625" customWidth="1"/>
    <col min="13307" max="13307" width="23.85546875" customWidth="1"/>
    <col min="13308" max="13308" width="11.140625" customWidth="1"/>
    <col min="13309" max="13309" width="12.5703125" customWidth="1"/>
    <col min="13310" max="13310" width="10.5703125" customWidth="1"/>
    <col min="13311" max="13316" width="10.85546875" customWidth="1"/>
    <col min="13317" max="13336" width="0" hidden="1" customWidth="1"/>
    <col min="13337" max="13346" width="10.5703125" customWidth="1"/>
    <col min="13360" max="13365" width="11.85546875" customWidth="1"/>
    <col min="13562" max="13562" width="28.28515625" customWidth="1"/>
    <col min="13563" max="13563" width="23.85546875" customWidth="1"/>
    <col min="13564" max="13564" width="11.140625" customWidth="1"/>
    <col min="13565" max="13565" width="12.5703125" customWidth="1"/>
    <col min="13566" max="13566" width="10.5703125" customWidth="1"/>
    <col min="13567" max="13572" width="10.85546875" customWidth="1"/>
    <col min="13573" max="13592" width="0" hidden="1" customWidth="1"/>
    <col min="13593" max="13602" width="10.5703125" customWidth="1"/>
    <col min="13616" max="13621" width="11.85546875" customWidth="1"/>
    <col min="13818" max="13818" width="28.28515625" customWidth="1"/>
    <col min="13819" max="13819" width="23.85546875" customWidth="1"/>
    <col min="13820" max="13820" width="11.140625" customWidth="1"/>
    <col min="13821" max="13821" width="12.5703125" customWidth="1"/>
    <col min="13822" max="13822" width="10.5703125" customWidth="1"/>
    <col min="13823" max="13828" width="10.85546875" customWidth="1"/>
    <col min="13829" max="13848" width="0" hidden="1" customWidth="1"/>
    <col min="13849" max="13858" width="10.5703125" customWidth="1"/>
    <col min="13872" max="13877" width="11.85546875" customWidth="1"/>
    <col min="14074" max="14074" width="28.28515625" customWidth="1"/>
    <col min="14075" max="14075" width="23.85546875" customWidth="1"/>
    <col min="14076" max="14076" width="11.140625" customWidth="1"/>
    <col min="14077" max="14077" width="12.5703125" customWidth="1"/>
    <col min="14078" max="14078" width="10.5703125" customWidth="1"/>
    <col min="14079" max="14084" width="10.85546875" customWidth="1"/>
    <col min="14085" max="14104" width="0" hidden="1" customWidth="1"/>
    <col min="14105" max="14114" width="10.5703125" customWidth="1"/>
    <col min="14128" max="14133" width="11.85546875" customWidth="1"/>
    <col min="14330" max="14330" width="28.28515625" customWidth="1"/>
    <col min="14331" max="14331" width="23.85546875" customWidth="1"/>
    <col min="14332" max="14332" width="11.140625" customWidth="1"/>
    <col min="14333" max="14333" width="12.5703125" customWidth="1"/>
    <col min="14334" max="14334" width="10.5703125" customWidth="1"/>
    <col min="14335" max="14340" width="10.85546875" customWidth="1"/>
    <col min="14341" max="14360" width="0" hidden="1" customWidth="1"/>
    <col min="14361" max="14370" width="10.5703125" customWidth="1"/>
    <col min="14384" max="14389" width="11.85546875" customWidth="1"/>
    <col min="14586" max="14586" width="28.28515625" customWidth="1"/>
    <col min="14587" max="14587" width="23.85546875" customWidth="1"/>
    <col min="14588" max="14588" width="11.140625" customWidth="1"/>
    <col min="14589" max="14589" width="12.5703125" customWidth="1"/>
    <col min="14590" max="14590" width="10.5703125" customWidth="1"/>
    <col min="14591" max="14596" width="10.85546875" customWidth="1"/>
    <col min="14597" max="14616" width="0" hidden="1" customWidth="1"/>
    <col min="14617" max="14626" width="10.5703125" customWidth="1"/>
    <col min="14640" max="14645" width="11.85546875" customWidth="1"/>
    <col min="14842" max="14842" width="28.28515625" customWidth="1"/>
    <col min="14843" max="14843" width="23.85546875" customWidth="1"/>
    <col min="14844" max="14844" width="11.140625" customWidth="1"/>
    <col min="14845" max="14845" width="12.5703125" customWidth="1"/>
    <col min="14846" max="14846" width="10.5703125" customWidth="1"/>
    <col min="14847" max="14852" width="10.85546875" customWidth="1"/>
    <col min="14853" max="14872" width="0" hidden="1" customWidth="1"/>
    <col min="14873" max="14882" width="10.5703125" customWidth="1"/>
    <col min="14896" max="14901" width="11.85546875" customWidth="1"/>
    <col min="15098" max="15098" width="28.28515625" customWidth="1"/>
    <col min="15099" max="15099" width="23.85546875" customWidth="1"/>
    <col min="15100" max="15100" width="11.140625" customWidth="1"/>
    <col min="15101" max="15101" width="12.5703125" customWidth="1"/>
    <col min="15102" max="15102" width="10.5703125" customWidth="1"/>
    <col min="15103" max="15108" width="10.85546875" customWidth="1"/>
    <col min="15109" max="15128" width="0" hidden="1" customWidth="1"/>
    <col min="15129" max="15138" width="10.5703125" customWidth="1"/>
    <col min="15152" max="15157" width="11.85546875" customWidth="1"/>
    <col min="15354" max="15354" width="28.28515625" customWidth="1"/>
    <col min="15355" max="15355" width="23.85546875" customWidth="1"/>
    <col min="15356" max="15356" width="11.140625" customWidth="1"/>
    <col min="15357" max="15357" width="12.5703125" customWidth="1"/>
    <col min="15358" max="15358" width="10.5703125" customWidth="1"/>
    <col min="15359" max="15364" width="10.85546875" customWidth="1"/>
    <col min="15365" max="15384" width="0" hidden="1" customWidth="1"/>
    <col min="15385" max="15394" width="10.5703125" customWidth="1"/>
    <col min="15408" max="15413" width="11.85546875" customWidth="1"/>
    <col min="15610" max="15610" width="28.28515625" customWidth="1"/>
    <col min="15611" max="15611" width="23.85546875" customWidth="1"/>
    <col min="15612" max="15612" width="11.140625" customWidth="1"/>
    <col min="15613" max="15613" width="12.5703125" customWidth="1"/>
    <col min="15614" max="15614" width="10.5703125" customWidth="1"/>
    <col min="15615" max="15620" width="10.85546875" customWidth="1"/>
    <col min="15621" max="15640" width="0" hidden="1" customWidth="1"/>
    <col min="15641" max="15650" width="10.5703125" customWidth="1"/>
    <col min="15664" max="15669" width="11.85546875" customWidth="1"/>
    <col min="15866" max="15866" width="28.28515625" customWidth="1"/>
    <col min="15867" max="15867" width="23.85546875" customWidth="1"/>
    <col min="15868" max="15868" width="11.140625" customWidth="1"/>
    <col min="15869" max="15869" width="12.5703125" customWidth="1"/>
    <col min="15870" max="15870" width="10.5703125" customWidth="1"/>
    <col min="15871" max="15876" width="10.85546875" customWidth="1"/>
    <col min="15877" max="15896" width="0" hidden="1" customWidth="1"/>
    <col min="15897" max="15906" width="10.5703125" customWidth="1"/>
    <col min="15920" max="15925" width="11.85546875" customWidth="1"/>
    <col min="16122" max="16122" width="28.28515625" customWidth="1"/>
    <col min="16123" max="16123" width="23.85546875" customWidth="1"/>
    <col min="16124" max="16124" width="11.140625" customWidth="1"/>
    <col min="16125" max="16125" width="12.5703125" customWidth="1"/>
    <col min="16126" max="16126" width="10.5703125" customWidth="1"/>
    <col min="16127" max="16132" width="10.85546875" customWidth="1"/>
    <col min="16133" max="16152" width="0" hidden="1" customWidth="1"/>
    <col min="16153" max="16162" width="10.5703125" customWidth="1"/>
    <col min="16176" max="16181" width="11.85546875" customWidth="1"/>
  </cols>
  <sheetData>
    <row r="1" spans="1:62" ht="29.25" customHeight="1" x14ac:dyDescent="0.25">
      <c r="A1" s="105" t="s">
        <v>0</v>
      </c>
      <c r="B1" s="100" t="s">
        <v>1</v>
      </c>
      <c r="C1" s="100"/>
      <c r="D1" s="100"/>
      <c r="E1" s="100"/>
      <c r="F1" s="100"/>
      <c r="G1" s="100"/>
      <c r="H1" s="100"/>
      <c r="I1" s="100"/>
      <c r="J1" s="100"/>
      <c r="K1" s="100"/>
      <c r="L1" s="20"/>
      <c r="M1" s="20"/>
      <c r="N1" s="20"/>
      <c r="O1" s="20"/>
      <c r="P1" s="20"/>
      <c r="Q1" s="6"/>
      <c r="R1" s="102"/>
      <c r="S1" s="98"/>
      <c r="T1" s="99"/>
      <c r="U1" s="99"/>
      <c r="V1" s="99"/>
      <c r="W1" s="99"/>
      <c r="X1" s="99"/>
      <c r="Y1" s="99"/>
      <c r="Z1" s="104"/>
      <c r="AA1" s="100" t="s">
        <v>2</v>
      </c>
      <c r="AB1" s="100"/>
      <c r="AC1" s="100"/>
      <c r="AD1" s="100"/>
      <c r="AE1" s="100"/>
      <c r="AF1" s="100" t="s">
        <v>111</v>
      </c>
      <c r="AG1" s="100"/>
      <c r="AH1" s="97" t="s">
        <v>112</v>
      </c>
      <c r="AI1" s="100" t="s">
        <v>3</v>
      </c>
      <c r="AJ1" s="100"/>
      <c r="AK1" s="100"/>
      <c r="AL1" s="100"/>
      <c r="AM1" s="100"/>
      <c r="AN1" s="100"/>
      <c r="AO1" s="100"/>
      <c r="AP1" s="100"/>
      <c r="AQ1" s="100"/>
      <c r="AR1" s="100"/>
      <c r="AS1" s="100" t="s">
        <v>4</v>
      </c>
      <c r="AT1" s="100"/>
      <c r="AU1" s="100"/>
      <c r="AV1" s="100"/>
      <c r="AW1" s="100"/>
      <c r="AX1" s="100"/>
      <c r="AY1" s="100"/>
      <c r="AZ1" s="100"/>
      <c r="BA1" s="100"/>
      <c r="BB1" s="98" t="s">
        <v>5</v>
      </c>
      <c r="BC1" s="99"/>
      <c r="BD1" s="99"/>
      <c r="BE1" s="99"/>
      <c r="BF1" s="99"/>
      <c r="BG1" s="99"/>
      <c r="BH1" s="99"/>
      <c r="BI1" s="99"/>
      <c r="BJ1" s="99"/>
    </row>
    <row r="2" spans="1:62" ht="26.25" customHeight="1" x14ac:dyDescent="0.25">
      <c r="A2" s="106"/>
      <c r="B2" s="5">
        <v>2014</v>
      </c>
      <c r="C2" s="5">
        <v>2015</v>
      </c>
      <c r="D2" s="5">
        <v>2016</v>
      </c>
      <c r="E2" s="5">
        <v>2017</v>
      </c>
      <c r="F2" s="5">
        <v>2018</v>
      </c>
      <c r="G2" s="5">
        <v>2019</v>
      </c>
      <c r="H2" s="5">
        <v>2020</v>
      </c>
      <c r="I2" s="5">
        <v>2021</v>
      </c>
      <c r="J2" s="5">
        <v>2022</v>
      </c>
      <c r="K2" s="5">
        <v>2023</v>
      </c>
      <c r="L2" s="5">
        <v>2024</v>
      </c>
      <c r="M2" s="5">
        <v>2025</v>
      </c>
      <c r="N2" s="5">
        <v>2026</v>
      </c>
      <c r="O2" s="5">
        <v>2027</v>
      </c>
      <c r="P2" s="5">
        <v>2028</v>
      </c>
      <c r="Q2" s="5">
        <v>2029</v>
      </c>
      <c r="R2" s="103">
        <v>2020</v>
      </c>
      <c r="S2" s="5">
        <v>2021</v>
      </c>
      <c r="T2" s="5">
        <v>2022</v>
      </c>
      <c r="U2" s="5">
        <v>2023</v>
      </c>
      <c r="V2" s="5">
        <v>2014</v>
      </c>
      <c r="W2" s="5">
        <v>2015</v>
      </c>
      <c r="X2" s="5">
        <v>2016</v>
      </c>
      <c r="Y2" s="5">
        <v>2017</v>
      </c>
      <c r="Z2" s="5">
        <v>2018</v>
      </c>
      <c r="AA2" s="5">
        <v>2019</v>
      </c>
      <c r="AB2" s="5">
        <v>2020</v>
      </c>
      <c r="AC2" s="5">
        <v>2021</v>
      </c>
      <c r="AD2" s="5">
        <v>2022</v>
      </c>
      <c r="AE2" s="5">
        <v>2023</v>
      </c>
      <c r="AF2" s="5">
        <v>2022</v>
      </c>
      <c r="AG2" s="2">
        <v>2023</v>
      </c>
      <c r="AH2" s="97"/>
      <c r="AI2" s="3">
        <v>2014</v>
      </c>
      <c r="AJ2" s="5">
        <v>2015</v>
      </c>
      <c r="AK2" s="5">
        <v>2016</v>
      </c>
      <c r="AL2" s="5">
        <v>2017</v>
      </c>
      <c r="AM2" s="5">
        <v>2018</v>
      </c>
      <c r="AN2" s="5">
        <v>2019</v>
      </c>
      <c r="AO2" s="5">
        <v>2020</v>
      </c>
      <c r="AP2" s="5">
        <v>2021</v>
      </c>
      <c r="AQ2" s="5">
        <v>2022</v>
      </c>
      <c r="AR2" s="5">
        <v>2023</v>
      </c>
      <c r="AS2" s="5">
        <v>2015</v>
      </c>
      <c r="AT2" s="5">
        <v>2016</v>
      </c>
      <c r="AU2" s="5">
        <v>2017</v>
      </c>
      <c r="AV2" s="5">
        <v>2018</v>
      </c>
      <c r="AW2" s="5">
        <v>2019</v>
      </c>
      <c r="AX2" s="5">
        <v>2020</v>
      </c>
      <c r="AY2" s="5">
        <v>2021</v>
      </c>
      <c r="AZ2" s="5">
        <v>2022</v>
      </c>
      <c r="BA2" s="5">
        <v>2023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</row>
    <row r="3" spans="1:62" x14ac:dyDescent="0.25">
      <c r="A3" s="6" t="s">
        <v>6</v>
      </c>
      <c r="B3" s="7">
        <v>40974994.013999991</v>
      </c>
      <c r="C3" s="7">
        <v>46367210.608000018</v>
      </c>
      <c r="D3" s="7">
        <v>49468740.909000024</v>
      </c>
      <c r="E3" s="7">
        <v>52851066.935944818</v>
      </c>
      <c r="F3" s="7">
        <v>54413046.662401624</v>
      </c>
      <c r="G3" s="7">
        <v>58963728.728401639</v>
      </c>
      <c r="H3" s="7">
        <v>63202348.926304735</v>
      </c>
      <c r="I3" s="7">
        <v>76265620.28778407</v>
      </c>
      <c r="J3" s="7">
        <v>76065805.842837155</v>
      </c>
      <c r="K3" s="7">
        <v>89688931.894225687</v>
      </c>
    </row>
    <row r="4" spans="1:62" x14ac:dyDescent="0.25">
      <c r="A4" s="8" t="s">
        <v>7</v>
      </c>
      <c r="B4" s="9">
        <v>111653.643</v>
      </c>
      <c r="C4" s="9">
        <v>115970.905</v>
      </c>
      <c r="D4" s="9">
        <v>126125.829</v>
      </c>
      <c r="E4" s="9">
        <v>136648.49315635793</v>
      </c>
      <c r="F4" s="9">
        <v>141120.95078340621</v>
      </c>
      <c r="G4" s="9">
        <v>159755.86384259549</v>
      </c>
      <c r="H4" s="9">
        <v>166359.30252081418</v>
      </c>
      <c r="I4" s="9">
        <v>202705.01953655921</v>
      </c>
      <c r="J4" s="9">
        <v>218171.81019381437</v>
      </c>
      <c r="K4" s="9">
        <v>246052.18814297626</v>
      </c>
      <c r="L4" s="1">
        <v>111653.643</v>
      </c>
      <c r="M4" s="1">
        <v>115970.905</v>
      </c>
      <c r="N4" s="1">
        <v>126125.829</v>
      </c>
      <c r="O4" s="1">
        <v>136648.49299999999</v>
      </c>
      <c r="P4" s="1">
        <v>141230.894</v>
      </c>
      <c r="Q4" s="1"/>
      <c r="R4" s="1"/>
      <c r="S4" s="1"/>
      <c r="T4" s="1"/>
      <c r="U4" s="1"/>
      <c r="V4" s="1">
        <v>0</v>
      </c>
      <c r="W4" s="1">
        <v>0</v>
      </c>
      <c r="X4" s="1">
        <v>0</v>
      </c>
      <c r="Y4" s="1">
        <v>1.5635794261470437E-4</v>
      </c>
      <c r="Z4" s="1">
        <v>-109.94321659379057</v>
      </c>
      <c r="AA4" s="1">
        <v>159755.86384259549</v>
      </c>
      <c r="AB4" s="1">
        <v>166359.30252081418</v>
      </c>
      <c r="AC4" s="1">
        <v>202705.01953655921</v>
      </c>
      <c r="AD4" s="1">
        <v>111653.643</v>
      </c>
      <c r="AE4" s="1">
        <v>115970.905</v>
      </c>
      <c r="AF4" s="9">
        <v>62</v>
      </c>
      <c r="AG4" s="9">
        <v>63</v>
      </c>
      <c r="AH4" s="11">
        <f>(AG4-AF4)*-1</f>
        <v>-1</v>
      </c>
      <c r="AI4" s="12">
        <v>2.7249215207170285E-3</v>
      </c>
      <c r="AJ4" s="12">
        <v>2.5011404283179122E-3</v>
      </c>
      <c r="AK4" s="12">
        <v>2.5496066138415395E-3</v>
      </c>
      <c r="AL4" s="12">
        <v>2.5855389697614826E-3</v>
      </c>
      <c r="AM4" s="12">
        <v>2.5935131267133785E-3</v>
      </c>
      <c r="AN4" s="12">
        <v>2.7093921515456043E-3</v>
      </c>
      <c r="AO4" s="12">
        <v>2.6321696162715821E-3</v>
      </c>
      <c r="AP4" s="12">
        <v>2.6578820020300513E-3</v>
      </c>
      <c r="AQ4" s="12">
        <v>2.8681982367292414E-3</v>
      </c>
      <c r="AR4" s="12">
        <v>2.743395232236203E-3</v>
      </c>
      <c r="AS4" s="13">
        <v>3.8666557436016831</v>
      </c>
      <c r="AT4" s="13">
        <v>8.7564411090867935</v>
      </c>
      <c r="AU4" s="13">
        <v>8.342989092549729</v>
      </c>
      <c r="AV4" s="13">
        <v>3.2729651997923952</v>
      </c>
      <c r="AW4" s="13">
        <v>13.204923121436678</v>
      </c>
      <c r="AX4" s="13">
        <v>4.1334562121143392</v>
      </c>
      <c r="AY4" s="13">
        <v>21.847721446895108</v>
      </c>
      <c r="AZ4" s="13">
        <v>7.6301961799547939</v>
      </c>
      <c r="BA4" s="13">
        <v>12.779092736313729</v>
      </c>
      <c r="BB4" s="14">
        <v>89</v>
      </c>
      <c r="BC4" s="14">
        <v>58</v>
      </c>
      <c r="BD4" s="14">
        <v>56</v>
      </c>
      <c r="BE4" s="14">
        <v>51</v>
      </c>
      <c r="BF4" s="14">
        <v>27</v>
      </c>
      <c r="BG4" s="14">
        <v>84</v>
      </c>
      <c r="BH4" s="14">
        <v>47</v>
      </c>
      <c r="BI4" s="14">
        <v>25</v>
      </c>
      <c r="BJ4" s="14">
        <v>71</v>
      </c>
    </row>
    <row r="5" spans="1:62" x14ac:dyDescent="0.25">
      <c r="A5" s="8" t="s">
        <v>8</v>
      </c>
      <c r="B5" s="9">
        <v>125746.696</v>
      </c>
      <c r="C5" s="9">
        <v>126221.005</v>
      </c>
      <c r="D5" s="9">
        <v>142668.08799999999</v>
      </c>
      <c r="E5" s="9">
        <v>141402.98615848404</v>
      </c>
      <c r="F5" s="9">
        <v>164866.52602602582</v>
      </c>
      <c r="G5" s="9">
        <v>200939.60697891438</v>
      </c>
      <c r="H5" s="9">
        <v>232193.10594107967</v>
      </c>
      <c r="I5" s="9">
        <v>250500.32423863129</v>
      </c>
      <c r="J5" s="9">
        <v>234236.94441699717</v>
      </c>
      <c r="K5" s="9">
        <v>276951.67069420649</v>
      </c>
      <c r="L5" s="1">
        <v>125746.696</v>
      </c>
      <c r="M5" s="1">
        <v>126221.005</v>
      </c>
      <c r="N5" s="1">
        <v>142668.08799999999</v>
      </c>
      <c r="O5" s="1">
        <v>141402.986</v>
      </c>
      <c r="P5" s="1">
        <v>165088.98199999999</v>
      </c>
      <c r="Q5" s="1"/>
      <c r="R5" s="1"/>
      <c r="S5" s="1"/>
      <c r="T5" s="1"/>
      <c r="U5" s="1"/>
      <c r="V5" s="1">
        <v>0</v>
      </c>
      <c r="W5" s="1">
        <v>0</v>
      </c>
      <c r="X5" s="1">
        <v>0</v>
      </c>
      <c r="Y5" s="1">
        <v>1.5848403563722968E-4</v>
      </c>
      <c r="Z5" s="1">
        <v>-222.45597397416714</v>
      </c>
      <c r="AA5" s="1">
        <v>200939.60697891438</v>
      </c>
      <c r="AB5" s="1">
        <v>232193.10594107967</v>
      </c>
      <c r="AC5" s="1">
        <v>250500.32423863129</v>
      </c>
      <c r="AD5" s="1">
        <v>125746.696</v>
      </c>
      <c r="AE5" s="1">
        <v>126221.005</v>
      </c>
      <c r="AF5" s="9">
        <v>58</v>
      </c>
      <c r="AG5" s="9">
        <v>59</v>
      </c>
      <c r="AH5" s="11">
        <f t="shared" ref="AH5:AH68" si="0">(AG5-AF5)*-1</f>
        <v>-1</v>
      </c>
      <c r="AI5" s="12">
        <v>3.0688642921347571E-3</v>
      </c>
      <c r="AJ5" s="12">
        <v>2.7222039744228721E-3</v>
      </c>
      <c r="AK5" s="12">
        <v>2.884004835749597E-3</v>
      </c>
      <c r="AL5" s="12">
        <v>2.6754991782826946E-3</v>
      </c>
      <c r="AM5" s="12">
        <v>3.0299080117479516E-3</v>
      </c>
      <c r="AN5" s="12">
        <v>3.4078510859528771E-3</v>
      </c>
      <c r="AO5" s="12">
        <v>3.6738050070231044E-3</v>
      </c>
      <c r="AP5" s="12">
        <v>3.2845772878183155E-3</v>
      </c>
      <c r="AQ5" s="12">
        <v>3.0793987103872171E-3</v>
      </c>
      <c r="AR5" s="12">
        <v>3.0879135791340279E-3</v>
      </c>
      <c r="AS5" s="13">
        <v>0.37719400595624109</v>
      </c>
      <c r="AT5" s="13">
        <v>13.030385077349038</v>
      </c>
      <c r="AU5" s="13">
        <v>-0.88674479293221964</v>
      </c>
      <c r="AV5" s="13">
        <v>16.593383566344144</v>
      </c>
      <c r="AW5" s="13">
        <v>21.880172902529679</v>
      </c>
      <c r="AX5" s="13">
        <v>15.553677760226179</v>
      </c>
      <c r="AY5" s="13">
        <v>7.8844796977724201</v>
      </c>
      <c r="AZ5" s="13">
        <v>-6.4923587907779847</v>
      </c>
      <c r="BA5" s="13">
        <v>18.235691378029159</v>
      </c>
      <c r="BB5" s="14">
        <v>94</v>
      </c>
      <c r="BC5" s="14">
        <v>40</v>
      </c>
      <c r="BD5" s="14">
        <v>93</v>
      </c>
      <c r="BE5" s="14">
        <v>8</v>
      </c>
      <c r="BF5" s="14">
        <v>15</v>
      </c>
      <c r="BG5" s="14">
        <v>40</v>
      </c>
      <c r="BH5" s="14">
        <v>94</v>
      </c>
      <c r="BI5" s="14">
        <v>66</v>
      </c>
      <c r="BJ5" s="14">
        <v>48</v>
      </c>
    </row>
    <row r="6" spans="1:62" x14ac:dyDescent="0.25">
      <c r="A6" s="8" t="s">
        <v>9</v>
      </c>
      <c r="B6" s="9">
        <v>3436666.727</v>
      </c>
      <c r="C6" s="9">
        <v>3935791.7429999998</v>
      </c>
      <c r="D6" s="9">
        <v>3892759.9670000002</v>
      </c>
      <c r="E6" s="9">
        <v>4104162.1366558359</v>
      </c>
      <c r="F6" s="9">
        <v>4466701.3254300402</v>
      </c>
      <c r="G6" s="9">
        <v>4964720.5954228789</v>
      </c>
      <c r="H6" s="9">
        <v>5227363.5997388642</v>
      </c>
      <c r="I6" s="9">
        <v>5916237.9414109839</v>
      </c>
      <c r="J6" s="9">
        <v>5859831.2500472283</v>
      </c>
      <c r="K6" s="9">
        <v>6880940.0824514916</v>
      </c>
      <c r="L6" s="1">
        <v>3436666.727</v>
      </c>
      <c r="M6" s="1">
        <v>3935791.7429999998</v>
      </c>
      <c r="N6" s="1">
        <v>3892759.9670000002</v>
      </c>
      <c r="O6" s="1">
        <v>4104162.1370000001</v>
      </c>
      <c r="P6" s="1">
        <v>4467590.1619999995</v>
      </c>
      <c r="Q6" s="1"/>
      <c r="R6" s="1"/>
      <c r="S6" s="1"/>
      <c r="T6" s="1"/>
      <c r="U6" s="1"/>
      <c r="V6" s="1">
        <v>0</v>
      </c>
      <c r="W6" s="1">
        <v>0</v>
      </c>
      <c r="X6" s="1">
        <v>0</v>
      </c>
      <c r="Y6" s="1">
        <v>-3.4416420385241508E-4</v>
      </c>
      <c r="Z6" s="1">
        <v>-888.83656995929778</v>
      </c>
      <c r="AA6" s="1">
        <v>4964720.5954228789</v>
      </c>
      <c r="AB6" s="1">
        <v>5227363.5997388642</v>
      </c>
      <c r="AC6" s="1">
        <v>5916237.9414109839</v>
      </c>
      <c r="AD6" s="1">
        <v>3436666.727</v>
      </c>
      <c r="AE6" s="1">
        <v>3935791.7429999998</v>
      </c>
      <c r="AF6" s="9">
        <v>2</v>
      </c>
      <c r="AG6" s="9">
        <v>2</v>
      </c>
      <c r="AH6" s="11">
        <f t="shared" si="0"/>
        <v>0</v>
      </c>
      <c r="AI6" s="12">
        <v>8.3872293570702874E-2</v>
      </c>
      <c r="AJ6" s="12">
        <v>8.4883082061462931E-2</v>
      </c>
      <c r="AK6" s="12">
        <v>7.8691308803692975E-2</v>
      </c>
      <c r="AL6" s="12">
        <v>7.7655237152166795E-2</v>
      </c>
      <c r="AM6" s="12">
        <v>8.2088793026846726E-2</v>
      </c>
      <c r="AN6" s="12">
        <v>8.4199569845579886E-2</v>
      </c>
      <c r="AO6" s="12">
        <v>8.2708375377536683E-2</v>
      </c>
      <c r="AP6" s="12">
        <v>7.757411424815519E-2</v>
      </c>
      <c r="AQ6" s="12">
        <v>7.7036339589361333E-2</v>
      </c>
      <c r="AR6" s="12">
        <v>7.6720058285079176E-2</v>
      </c>
      <c r="AS6" s="13">
        <v>14.523521064136034</v>
      </c>
      <c r="AT6" s="13">
        <v>-1.0933448416454894</v>
      </c>
      <c r="AU6" s="13">
        <v>5.4306500130485915</v>
      </c>
      <c r="AV6" s="13">
        <v>8.833451913028199</v>
      </c>
      <c r="AW6" s="13">
        <v>11.149598634623075</v>
      </c>
      <c r="AX6" s="13">
        <v>5.2901870159243884</v>
      </c>
      <c r="AY6" s="13">
        <v>13.178236572381024</v>
      </c>
      <c r="AZ6" s="13">
        <v>-0.95342161560024863</v>
      </c>
      <c r="BA6" s="13">
        <v>17.425567202059497</v>
      </c>
      <c r="BB6" s="14">
        <v>46</v>
      </c>
      <c r="BC6" s="14">
        <v>85</v>
      </c>
      <c r="BD6" s="14">
        <v>70</v>
      </c>
      <c r="BE6" s="14">
        <v>30</v>
      </c>
      <c r="BF6" s="14">
        <v>32</v>
      </c>
      <c r="BG6" s="14">
        <v>79</v>
      </c>
      <c r="BH6" s="14">
        <v>84</v>
      </c>
      <c r="BI6" s="14">
        <v>53</v>
      </c>
      <c r="BJ6" s="14">
        <v>51</v>
      </c>
    </row>
    <row r="7" spans="1:62" x14ac:dyDescent="0.25">
      <c r="A7" s="8" t="s">
        <v>10</v>
      </c>
      <c r="B7" s="9">
        <v>416620.20199999999</v>
      </c>
      <c r="C7" s="9">
        <v>493817.78600000002</v>
      </c>
      <c r="D7" s="9">
        <v>622204.44900000002</v>
      </c>
      <c r="E7" s="9">
        <v>766074.66732754151</v>
      </c>
      <c r="F7" s="9">
        <v>763994.88928463578</v>
      </c>
      <c r="G7" s="9">
        <v>948280.58261488529</v>
      </c>
      <c r="H7" s="9">
        <v>1075577.2990559638</v>
      </c>
      <c r="I7" s="9">
        <v>1500459.6495326795</v>
      </c>
      <c r="J7" s="9">
        <v>1135583.1139114033</v>
      </c>
      <c r="K7" s="9">
        <v>1637106.8307067035</v>
      </c>
      <c r="L7" s="1">
        <v>416620.20199999999</v>
      </c>
      <c r="M7" s="1">
        <v>493817.78600000002</v>
      </c>
      <c r="N7" s="1">
        <v>622204.44900000002</v>
      </c>
      <c r="O7" s="1">
        <v>766074.66700000002</v>
      </c>
      <c r="P7" s="1">
        <v>764294.85800000001</v>
      </c>
      <c r="Q7" s="1"/>
      <c r="R7" s="1"/>
      <c r="S7" s="1"/>
      <c r="T7" s="1"/>
      <c r="U7" s="1"/>
      <c r="V7" s="1">
        <v>0</v>
      </c>
      <c r="W7" s="1">
        <v>0</v>
      </c>
      <c r="X7" s="1">
        <v>0</v>
      </c>
      <c r="Y7" s="1">
        <v>3.2754149287939072E-4</v>
      </c>
      <c r="Z7" s="1">
        <v>-299.96871536422987</v>
      </c>
      <c r="AA7" s="1">
        <v>948280.58261488529</v>
      </c>
      <c r="AB7" s="1">
        <v>1075577.2990559638</v>
      </c>
      <c r="AC7" s="1">
        <v>1500459.6495326795</v>
      </c>
      <c r="AD7" s="1">
        <v>416620.20199999999</v>
      </c>
      <c r="AE7" s="1">
        <v>493817.78600000002</v>
      </c>
      <c r="AF7" s="9">
        <v>11</v>
      </c>
      <c r="AG7" s="9">
        <v>7</v>
      </c>
      <c r="AH7" s="11">
        <f t="shared" si="0"/>
        <v>4</v>
      </c>
      <c r="AI7" s="12">
        <v>1.0167669624494703E-2</v>
      </c>
      <c r="AJ7" s="12">
        <v>1.0650150818319847E-2</v>
      </c>
      <c r="AK7" s="12">
        <v>1.2577729644354061E-2</v>
      </c>
      <c r="AL7" s="12">
        <v>1.4494970711868872E-2</v>
      </c>
      <c r="AM7" s="12">
        <v>1.404065635259754E-2</v>
      </c>
      <c r="AN7" s="12">
        <v>1.608243920568269E-2</v>
      </c>
      <c r="AO7" s="12">
        <v>1.7017995649340652E-2</v>
      </c>
      <c r="AP7" s="12">
        <v>1.9674128970180515E-2</v>
      </c>
      <c r="AQ7" s="12">
        <v>1.4928956596577451E-2</v>
      </c>
      <c r="AR7" s="12">
        <v>1.8253164533583915E-2</v>
      </c>
      <c r="AS7" s="13">
        <v>18.529486479390656</v>
      </c>
      <c r="AT7" s="13">
        <v>25.998792801683337</v>
      </c>
      <c r="AU7" s="13">
        <v>23.122659852202617</v>
      </c>
      <c r="AV7" s="13">
        <v>-0.27148503032492499</v>
      </c>
      <c r="AW7" s="13">
        <v>24.121325406090705</v>
      </c>
      <c r="AX7" s="13">
        <v>13.423950545318306</v>
      </c>
      <c r="AY7" s="13">
        <v>39.502725731533729</v>
      </c>
      <c r="AZ7" s="13">
        <v>-24.317650643582283</v>
      </c>
      <c r="BA7" s="13">
        <v>44.164421842083527</v>
      </c>
      <c r="BB7" s="14">
        <v>22</v>
      </c>
      <c r="BC7" s="14">
        <v>14</v>
      </c>
      <c r="BD7" s="14">
        <v>20</v>
      </c>
      <c r="BE7" s="14">
        <v>70</v>
      </c>
      <c r="BF7" s="14">
        <v>11</v>
      </c>
      <c r="BG7" s="14">
        <v>47</v>
      </c>
      <c r="BH7" s="14">
        <v>10</v>
      </c>
      <c r="BI7" s="14">
        <v>97</v>
      </c>
      <c r="BJ7" s="14">
        <v>6</v>
      </c>
    </row>
    <row r="8" spans="1:62" x14ac:dyDescent="0.25">
      <c r="A8" s="8" t="s">
        <v>11</v>
      </c>
      <c r="B8" s="9">
        <v>124802.48</v>
      </c>
      <c r="C8" s="9">
        <v>135258.82699999999</v>
      </c>
      <c r="D8" s="9">
        <v>172241.09599999999</v>
      </c>
      <c r="E8" s="9">
        <v>160795.51128078802</v>
      </c>
      <c r="F8" s="9">
        <v>177229.35562980507</v>
      </c>
      <c r="G8" s="9">
        <v>183871.64111646646</v>
      </c>
      <c r="H8" s="9">
        <v>205048.80262846188</v>
      </c>
      <c r="I8" s="9">
        <v>262046.82795836369</v>
      </c>
      <c r="J8" s="9">
        <v>268712.346325394</v>
      </c>
      <c r="K8" s="9">
        <v>358500.7894241655</v>
      </c>
      <c r="L8" s="1">
        <v>124802.48</v>
      </c>
      <c r="M8" s="1">
        <v>135258.82699999999</v>
      </c>
      <c r="N8" s="1">
        <v>172241.09599999999</v>
      </c>
      <c r="O8" s="1">
        <v>160795.511</v>
      </c>
      <c r="P8" s="1">
        <v>173931.35</v>
      </c>
      <c r="Q8" s="1"/>
      <c r="R8" s="1"/>
      <c r="S8" s="1"/>
      <c r="T8" s="1"/>
      <c r="U8" s="1"/>
      <c r="V8" s="1">
        <v>0</v>
      </c>
      <c r="W8" s="1">
        <v>0</v>
      </c>
      <c r="X8" s="1">
        <v>0</v>
      </c>
      <c r="Y8" s="1">
        <v>2.807880227919668E-4</v>
      </c>
      <c r="Z8" s="1">
        <v>3298.0056298050622</v>
      </c>
      <c r="AA8" s="1">
        <v>183871.64111646646</v>
      </c>
      <c r="AB8" s="1">
        <v>205048.80262846188</v>
      </c>
      <c r="AC8" s="1">
        <v>262046.82795836369</v>
      </c>
      <c r="AD8" s="1">
        <v>124802.48</v>
      </c>
      <c r="AE8" s="1">
        <v>135258.82699999999</v>
      </c>
      <c r="AF8" s="9">
        <v>51</v>
      </c>
      <c r="AG8" s="9">
        <v>43</v>
      </c>
      <c r="AH8" s="11">
        <f t="shared" si="0"/>
        <v>8</v>
      </c>
      <c r="AI8" s="12">
        <v>3.045820579189311E-3</v>
      </c>
      <c r="AJ8" s="12">
        <v>2.9171223635493606E-3</v>
      </c>
      <c r="AK8" s="12">
        <v>3.4818168571713851E-3</v>
      </c>
      <c r="AL8" s="12">
        <v>3.0424269670027899E-3</v>
      </c>
      <c r="AM8" s="12">
        <v>3.2571114190572824E-3</v>
      </c>
      <c r="AN8" s="12">
        <v>3.118385575027232E-3</v>
      </c>
      <c r="AO8" s="12">
        <v>3.2443224992721883E-3</v>
      </c>
      <c r="AP8" s="12">
        <v>3.435975829863372E-3</v>
      </c>
      <c r="AQ8" s="12">
        <v>3.5326299819999564E-3</v>
      </c>
      <c r="AR8" s="12">
        <v>3.9971575293923905E-3</v>
      </c>
      <c r="AS8" s="13">
        <v>8.3783166808864706</v>
      </c>
      <c r="AT8" s="13">
        <v>27.341852521018836</v>
      </c>
      <c r="AU8" s="13">
        <v>-6.6450951515148091</v>
      </c>
      <c r="AV8" s="13">
        <v>10.220337755772022</v>
      </c>
      <c r="AW8" s="13">
        <v>3.7478472248896111</v>
      </c>
      <c r="AX8" s="13">
        <v>11.517361450307376</v>
      </c>
      <c r="AY8" s="13">
        <v>27.797297325934352</v>
      </c>
      <c r="AZ8" s="13">
        <v>2.5436363488778397</v>
      </c>
      <c r="BA8" s="13">
        <v>33.414334818111854</v>
      </c>
      <c r="BB8" s="14">
        <v>73</v>
      </c>
      <c r="BC8" s="14">
        <v>12</v>
      </c>
      <c r="BD8" s="14">
        <v>100</v>
      </c>
      <c r="BE8" s="14">
        <v>25</v>
      </c>
      <c r="BF8" s="14">
        <v>80</v>
      </c>
      <c r="BG8" s="14">
        <v>53</v>
      </c>
      <c r="BH8" s="14">
        <v>29</v>
      </c>
      <c r="BI8" s="14">
        <v>41</v>
      </c>
      <c r="BJ8" s="14">
        <v>16</v>
      </c>
    </row>
    <row r="9" spans="1:62" x14ac:dyDescent="0.25">
      <c r="A9" s="8" t="s">
        <v>12</v>
      </c>
      <c r="B9" s="9">
        <v>125503.68799999999</v>
      </c>
      <c r="C9" s="9">
        <v>144500.12400000001</v>
      </c>
      <c r="D9" s="9">
        <v>158460.25200000001</v>
      </c>
      <c r="E9" s="9">
        <v>171264.02127139893</v>
      </c>
      <c r="F9" s="9">
        <v>194583.6862557822</v>
      </c>
      <c r="G9" s="9">
        <v>214358.84392545867</v>
      </c>
      <c r="H9" s="9">
        <v>228782.85051273112</v>
      </c>
      <c r="I9" s="9">
        <v>238456.1845150475</v>
      </c>
      <c r="J9" s="9">
        <v>259441.55564176742</v>
      </c>
      <c r="K9" s="9">
        <v>304435.56346115546</v>
      </c>
      <c r="L9" s="1">
        <v>125503.68799999999</v>
      </c>
      <c r="M9" s="1">
        <v>144500.12400000001</v>
      </c>
      <c r="N9" s="1">
        <v>158460.25200000001</v>
      </c>
      <c r="O9" s="1">
        <v>171264.02100000001</v>
      </c>
      <c r="P9" s="1">
        <v>194652.37700000001</v>
      </c>
      <c r="Q9" s="1"/>
      <c r="R9" s="1"/>
      <c r="S9" s="1"/>
      <c r="T9" s="1"/>
      <c r="U9" s="1"/>
      <c r="V9" s="1">
        <v>0</v>
      </c>
      <c r="W9" s="1">
        <v>0</v>
      </c>
      <c r="X9" s="1">
        <v>0</v>
      </c>
      <c r="Y9" s="1">
        <v>2.7139892335981131E-4</v>
      </c>
      <c r="Z9" s="1">
        <v>-68.690744217805332</v>
      </c>
      <c r="AA9" s="1">
        <v>214358.84392545867</v>
      </c>
      <c r="AB9" s="1">
        <v>228782.85051273112</v>
      </c>
      <c r="AC9" s="1">
        <v>238456.1845150475</v>
      </c>
      <c r="AD9" s="1">
        <v>125503.68799999999</v>
      </c>
      <c r="AE9" s="1">
        <v>144500.12400000001</v>
      </c>
      <c r="AF9" s="9">
        <v>52</v>
      </c>
      <c r="AG9" s="9">
        <v>53</v>
      </c>
      <c r="AH9" s="11">
        <f t="shared" si="0"/>
        <v>-1</v>
      </c>
      <c r="AI9" s="12">
        <v>3.0629336506338219E-3</v>
      </c>
      <c r="AJ9" s="12">
        <v>3.116429090842668E-3</v>
      </c>
      <c r="AK9" s="12">
        <v>3.2032400479222781E-3</v>
      </c>
      <c r="AL9" s="12">
        <v>3.2405026274865919E-3</v>
      </c>
      <c r="AM9" s="12">
        <v>3.5760483595607194E-3</v>
      </c>
      <c r="AN9" s="12">
        <v>3.6354356915390654E-3</v>
      </c>
      <c r="AO9" s="12">
        <v>3.6198472746558318E-3</v>
      </c>
      <c r="AP9" s="12">
        <v>3.1266537086467846E-3</v>
      </c>
      <c r="AQ9" s="12">
        <v>3.4107514245995214E-3</v>
      </c>
      <c r="AR9" s="12">
        <v>3.3943493029908131E-3</v>
      </c>
      <c r="AS9" s="13">
        <v>15.136157592436646</v>
      </c>
      <c r="AT9" s="13">
        <v>9.6609799449030191</v>
      </c>
      <c r="AU9" s="13">
        <v>8.0801141673048278</v>
      </c>
      <c r="AV9" s="13">
        <v>13.616207777481208</v>
      </c>
      <c r="AW9" s="13">
        <v>10.162803496117263</v>
      </c>
      <c r="AX9" s="13">
        <v>6.7289066889576503</v>
      </c>
      <c r="AY9" s="13">
        <v>4.22817268892193</v>
      </c>
      <c r="AZ9" s="13">
        <v>8.8005145135565499</v>
      </c>
      <c r="BA9" s="13">
        <v>17.342637230218827</v>
      </c>
      <c r="BB9" s="14">
        <v>42</v>
      </c>
      <c r="BC9" s="14">
        <v>52</v>
      </c>
      <c r="BD9" s="14">
        <v>57</v>
      </c>
      <c r="BE9" s="14">
        <v>17</v>
      </c>
      <c r="BF9" s="14">
        <v>37</v>
      </c>
      <c r="BG9" s="14">
        <v>73</v>
      </c>
      <c r="BH9" s="14">
        <v>98</v>
      </c>
      <c r="BI9" s="14">
        <v>22</v>
      </c>
      <c r="BJ9" s="14">
        <v>53</v>
      </c>
    </row>
    <row r="10" spans="1:62" x14ac:dyDescent="0.25">
      <c r="A10" s="8" t="s">
        <v>13</v>
      </c>
      <c r="B10" s="9">
        <v>121649.439</v>
      </c>
      <c r="C10" s="9">
        <v>147463.22500000001</v>
      </c>
      <c r="D10" s="9">
        <v>161695.17300000001</v>
      </c>
      <c r="E10" s="9">
        <v>174237.99810460574</v>
      </c>
      <c r="F10" s="9">
        <v>167211.06865591716</v>
      </c>
      <c r="G10" s="9">
        <v>170567.64341584459</v>
      </c>
      <c r="H10" s="9">
        <v>190218.49424802847</v>
      </c>
      <c r="I10" s="9">
        <v>229982.45295120118</v>
      </c>
      <c r="J10" s="9">
        <v>247802.94850133595</v>
      </c>
      <c r="K10" s="9">
        <v>308733.30450381018</v>
      </c>
      <c r="L10" s="1">
        <v>121649.439</v>
      </c>
      <c r="M10" s="1">
        <v>147463.22500000001</v>
      </c>
      <c r="N10" s="1">
        <v>161695.17300000001</v>
      </c>
      <c r="O10" s="1">
        <v>174237.99799999999</v>
      </c>
      <c r="P10" s="1">
        <v>167362.39499999999</v>
      </c>
      <c r="Q10" s="1"/>
      <c r="R10" s="1"/>
      <c r="S10" s="1"/>
      <c r="T10" s="1"/>
      <c r="U10" s="1"/>
      <c r="V10" s="1">
        <v>0</v>
      </c>
      <c r="W10" s="1">
        <v>0</v>
      </c>
      <c r="X10" s="1">
        <v>0</v>
      </c>
      <c r="Y10" s="1">
        <v>1.0460574412718415E-4</v>
      </c>
      <c r="Z10" s="1">
        <v>-151.32634408283047</v>
      </c>
      <c r="AA10" s="1">
        <v>170567.64341584459</v>
      </c>
      <c r="AB10" s="1">
        <v>190218.49424802847</v>
      </c>
      <c r="AC10" s="1">
        <v>229982.45295120118</v>
      </c>
      <c r="AD10" s="1">
        <v>121649.439</v>
      </c>
      <c r="AE10" s="1">
        <v>147463.22500000001</v>
      </c>
      <c r="AF10" s="9">
        <v>57</v>
      </c>
      <c r="AG10" s="9">
        <v>51</v>
      </c>
      <c r="AH10" s="11">
        <f t="shared" si="0"/>
        <v>6</v>
      </c>
      <c r="AI10" s="12">
        <v>2.9688702079721072E-3</v>
      </c>
      <c r="AJ10" s="12">
        <v>3.1803341858687804E-3</v>
      </c>
      <c r="AK10" s="12">
        <v>3.2686332829340767E-3</v>
      </c>
      <c r="AL10" s="12">
        <v>3.2967735223922946E-3</v>
      </c>
      <c r="AM10" s="12">
        <v>3.0729958881618147E-3</v>
      </c>
      <c r="AN10" s="12">
        <v>2.8927553785058646E-3</v>
      </c>
      <c r="AO10" s="12">
        <v>3.0096744421608005E-3</v>
      </c>
      <c r="AP10" s="12">
        <v>3.0155455640873989E-3</v>
      </c>
      <c r="AQ10" s="12">
        <v>3.2577443406480479E-3</v>
      </c>
      <c r="AR10" s="12">
        <v>3.4422676018476136E-3</v>
      </c>
      <c r="AS10" s="13">
        <v>21.219815078637566</v>
      </c>
      <c r="AT10" s="13">
        <v>9.6511845580482998</v>
      </c>
      <c r="AU10" s="13">
        <v>7.757080729061542</v>
      </c>
      <c r="AV10" s="13">
        <v>-4.032948911907198</v>
      </c>
      <c r="AW10" s="13">
        <v>2.0073879001601966</v>
      </c>
      <c r="AX10" s="13">
        <v>11.520854974981987</v>
      </c>
      <c r="AY10" s="13">
        <v>20.90435993638134</v>
      </c>
      <c r="AZ10" s="13">
        <v>7.7486326984763707</v>
      </c>
      <c r="BA10" s="13">
        <v>24.58822882091161</v>
      </c>
      <c r="BB10" s="14">
        <v>13</v>
      </c>
      <c r="BC10" s="14">
        <v>53</v>
      </c>
      <c r="BD10" s="14">
        <v>59</v>
      </c>
      <c r="BE10" s="14">
        <v>76</v>
      </c>
      <c r="BF10" s="14">
        <v>88</v>
      </c>
      <c r="BG10" s="14">
        <v>52</v>
      </c>
      <c r="BH10" s="14">
        <v>55</v>
      </c>
      <c r="BI10" s="14">
        <v>24</v>
      </c>
      <c r="BJ10" s="14">
        <v>28</v>
      </c>
    </row>
    <row r="11" spans="1:62" x14ac:dyDescent="0.25">
      <c r="A11" s="8" t="s">
        <v>14</v>
      </c>
      <c r="B11" s="9">
        <v>31806.42</v>
      </c>
      <c r="C11" s="9">
        <v>35077.463000000003</v>
      </c>
      <c r="D11" s="9">
        <v>36109.51</v>
      </c>
      <c r="E11" s="9">
        <v>38220.440769656903</v>
      </c>
      <c r="F11" s="9">
        <v>84427.185267571753</v>
      </c>
      <c r="G11" s="9">
        <v>113034.36876500731</v>
      </c>
      <c r="H11" s="9">
        <v>179161.73397526724</v>
      </c>
      <c r="I11" s="9">
        <v>191336.3480371123</v>
      </c>
      <c r="J11" s="9">
        <v>145721.21072378711</v>
      </c>
      <c r="K11" s="9">
        <v>187160.23033864677</v>
      </c>
      <c r="L11" s="1">
        <v>31806.42</v>
      </c>
      <c r="M11" s="1">
        <v>35077.463000000003</v>
      </c>
      <c r="N11" s="1">
        <v>36109.51</v>
      </c>
      <c r="O11" s="1">
        <v>38220.440999999999</v>
      </c>
      <c r="P11" s="1">
        <v>84635.180999999997</v>
      </c>
      <c r="Q11" s="1"/>
      <c r="R11" s="1"/>
      <c r="S11" s="1"/>
      <c r="T11" s="1"/>
      <c r="U11" s="1"/>
      <c r="V11" s="1">
        <v>0</v>
      </c>
      <c r="W11" s="1">
        <v>0</v>
      </c>
      <c r="X11" s="1">
        <v>0</v>
      </c>
      <c r="Y11" s="1">
        <v>-2.3034309560898691E-4</v>
      </c>
      <c r="Z11" s="1">
        <v>-207.99573242824408</v>
      </c>
      <c r="AA11" s="1">
        <v>113034.36876500731</v>
      </c>
      <c r="AB11" s="1">
        <v>179161.73397526724</v>
      </c>
      <c r="AC11" s="1">
        <v>191336.3480371123</v>
      </c>
      <c r="AD11" s="1">
        <v>31806.42</v>
      </c>
      <c r="AE11" s="1">
        <v>35077.463000000003</v>
      </c>
      <c r="AF11" s="9">
        <v>78</v>
      </c>
      <c r="AG11" s="9">
        <v>76</v>
      </c>
      <c r="AH11" s="11">
        <f t="shared" si="0"/>
        <v>2</v>
      </c>
      <c r="AI11" s="12">
        <v>7.7623977172840218E-4</v>
      </c>
      <c r="AJ11" s="12">
        <v>7.5651441050775378E-4</v>
      </c>
      <c r="AK11" s="12">
        <v>7.2994600906509978E-4</v>
      </c>
      <c r="AL11" s="12">
        <v>7.2317254855005771E-4</v>
      </c>
      <c r="AM11" s="12">
        <v>1.5515982001777769E-3</v>
      </c>
      <c r="AN11" s="12">
        <v>1.9170152770640663E-3</v>
      </c>
      <c r="AO11" s="12">
        <v>2.8347322056680772E-3</v>
      </c>
      <c r="AP11" s="12">
        <v>2.508815208151658E-3</v>
      </c>
      <c r="AQ11" s="12">
        <v>1.9157255892991918E-3</v>
      </c>
      <c r="AR11" s="12">
        <v>2.0867706458961234E-3</v>
      </c>
      <c r="AS11" s="13">
        <v>10.284222493446322</v>
      </c>
      <c r="AT11" s="13">
        <v>2.94219396653628</v>
      </c>
      <c r="AU11" s="13">
        <v>5.8459136378668575</v>
      </c>
      <c r="AV11" s="13">
        <v>120.89537317580664</v>
      </c>
      <c r="AW11" s="13">
        <v>33.883853176878915</v>
      </c>
      <c r="AX11" s="13">
        <v>58.501998934266936</v>
      </c>
      <c r="AY11" s="13">
        <v>6.7953205138803412</v>
      </c>
      <c r="AZ11" s="13">
        <v>-23.840288466505854</v>
      </c>
      <c r="BA11" s="13">
        <v>28.437191407506788</v>
      </c>
      <c r="BB11" s="14">
        <v>63</v>
      </c>
      <c r="BC11" s="14">
        <v>77</v>
      </c>
      <c r="BD11" s="14">
        <v>67</v>
      </c>
      <c r="BE11" s="14">
        <v>1</v>
      </c>
      <c r="BF11" s="14">
        <v>2</v>
      </c>
      <c r="BG11" s="14">
        <v>1</v>
      </c>
      <c r="BH11" s="14">
        <v>97</v>
      </c>
      <c r="BI11" s="14">
        <v>96</v>
      </c>
      <c r="BJ11" s="14">
        <v>24</v>
      </c>
    </row>
    <row r="12" spans="1:62" x14ac:dyDescent="0.25">
      <c r="A12" s="8" t="s">
        <v>15</v>
      </c>
      <c r="B12" s="9">
        <v>57952.248</v>
      </c>
      <c r="C12" s="9">
        <v>70829.010999999999</v>
      </c>
      <c r="D12" s="9">
        <v>64308.351000000002</v>
      </c>
      <c r="E12" s="9">
        <v>83337.566987097787</v>
      </c>
      <c r="F12" s="9">
        <v>79110.315458207187</v>
      </c>
      <c r="G12" s="9">
        <v>100408.34560680971</v>
      </c>
      <c r="H12" s="9">
        <v>116380.20489168067</v>
      </c>
      <c r="I12" s="9">
        <v>151407.05760158834</v>
      </c>
      <c r="J12" s="9">
        <v>111702.3483223661</v>
      </c>
      <c r="K12" s="9">
        <v>196376.81632068034</v>
      </c>
      <c r="L12" s="1">
        <v>57952.248</v>
      </c>
      <c r="M12" s="1">
        <v>70829.010999999999</v>
      </c>
      <c r="N12" s="1">
        <v>64308.351000000002</v>
      </c>
      <c r="O12" s="1">
        <v>83337.566999999995</v>
      </c>
      <c r="P12" s="1">
        <v>79155.849000000002</v>
      </c>
      <c r="Q12" s="1"/>
      <c r="R12" s="1"/>
      <c r="S12" s="1"/>
      <c r="T12" s="1"/>
      <c r="U12" s="1"/>
      <c r="V12" s="1">
        <v>0</v>
      </c>
      <c r="W12" s="1">
        <v>0</v>
      </c>
      <c r="X12" s="1">
        <v>0</v>
      </c>
      <c r="Y12" s="1">
        <v>-1.2902208254672587E-5</v>
      </c>
      <c r="Z12" s="1">
        <v>-45.533541792814503</v>
      </c>
      <c r="AA12" s="1">
        <v>100408.34560680971</v>
      </c>
      <c r="AB12" s="1">
        <v>116380.20489168067</v>
      </c>
      <c r="AC12" s="1">
        <v>151407.05760158834</v>
      </c>
      <c r="AD12" s="1">
        <v>57952.248</v>
      </c>
      <c r="AE12" s="1">
        <v>70829.010999999999</v>
      </c>
      <c r="AF12" s="9">
        <v>85</v>
      </c>
      <c r="AG12" s="9">
        <v>73</v>
      </c>
      <c r="AH12" s="11">
        <f t="shared" si="0"/>
        <v>12</v>
      </c>
      <c r="AI12" s="12">
        <v>1.4143320675092561E-3</v>
      </c>
      <c r="AJ12" s="12">
        <v>1.5275667884964259E-3</v>
      </c>
      <c r="AK12" s="12">
        <v>1.2999795389637692E-3</v>
      </c>
      <c r="AL12" s="12">
        <v>1.5768379300289705E-3</v>
      </c>
      <c r="AM12" s="12">
        <v>1.4538850571819001E-3</v>
      </c>
      <c r="AN12" s="12">
        <v>1.7028832431766657E-3</v>
      </c>
      <c r="AO12" s="12">
        <v>1.8413905000173717E-3</v>
      </c>
      <c r="AP12" s="12">
        <v>1.9852596363900566E-3</v>
      </c>
      <c r="AQ12" s="12">
        <v>1.4684962196175131E-3</v>
      </c>
      <c r="AR12" s="12">
        <v>2.1895323332903173E-3</v>
      </c>
      <c r="AS12" s="13">
        <v>22.219609151313691</v>
      </c>
      <c r="AT12" s="13">
        <v>-9.2061994201782653</v>
      </c>
      <c r="AU12" s="13">
        <v>29.590583013235374</v>
      </c>
      <c r="AV12" s="13">
        <v>-5.0724441350022289</v>
      </c>
      <c r="AW12" s="13">
        <v>26.921938087649224</v>
      </c>
      <c r="AX12" s="13">
        <v>15.906904140633245</v>
      </c>
      <c r="AY12" s="13">
        <v>30.096916174454634</v>
      </c>
      <c r="AZ12" s="13">
        <v>-26.223816715136877</v>
      </c>
      <c r="BA12" s="13">
        <v>75.803659699211465</v>
      </c>
      <c r="BB12" s="14">
        <v>11</v>
      </c>
      <c r="BC12" s="14">
        <v>97</v>
      </c>
      <c r="BD12" s="14">
        <v>14</v>
      </c>
      <c r="BE12" s="14">
        <v>79</v>
      </c>
      <c r="BF12" s="14">
        <v>7</v>
      </c>
      <c r="BG12" s="14">
        <v>34</v>
      </c>
      <c r="BH12" s="14">
        <v>22</v>
      </c>
      <c r="BI12" s="14">
        <v>99</v>
      </c>
      <c r="BJ12" s="14">
        <v>2</v>
      </c>
    </row>
    <row r="13" spans="1:62" x14ac:dyDescent="0.25">
      <c r="A13" s="8" t="s">
        <v>16</v>
      </c>
      <c r="B13" s="9">
        <v>325783.18599999999</v>
      </c>
      <c r="C13" s="9">
        <v>298136.26299999998</v>
      </c>
      <c r="D13" s="9">
        <v>267986.05200000003</v>
      </c>
      <c r="E13" s="9">
        <v>268988.07103813899</v>
      </c>
      <c r="F13" s="9">
        <v>329475.1858405621</v>
      </c>
      <c r="G13" s="9">
        <v>352915.4061667762</v>
      </c>
      <c r="H13" s="9">
        <v>450141.03473956318</v>
      </c>
      <c r="I13" s="9">
        <v>506080.91235888167</v>
      </c>
      <c r="J13" s="9">
        <v>425181.35055637755</v>
      </c>
      <c r="K13" s="9">
        <v>565490.7066680392</v>
      </c>
      <c r="L13" s="1">
        <v>325783.18599999999</v>
      </c>
      <c r="M13" s="1">
        <v>298136.26299999998</v>
      </c>
      <c r="N13" s="1">
        <v>267986.05200000003</v>
      </c>
      <c r="O13" s="1">
        <v>268988.071</v>
      </c>
      <c r="P13" s="1">
        <v>329623.32199999999</v>
      </c>
      <c r="Q13" s="1"/>
      <c r="R13" s="1"/>
      <c r="S13" s="1"/>
      <c r="T13" s="1"/>
      <c r="U13" s="1"/>
      <c r="V13" s="1">
        <v>0</v>
      </c>
      <c r="W13" s="1">
        <v>0</v>
      </c>
      <c r="X13" s="1">
        <v>0</v>
      </c>
      <c r="Y13" s="1">
        <v>3.8138998206704855E-5</v>
      </c>
      <c r="Z13" s="1">
        <v>-148.13615943788318</v>
      </c>
      <c r="AA13" s="1">
        <v>352915.4061667762</v>
      </c>
      <c r="AB13" s="1">
        <v>450141.03473956318</v>
      </c>
      <c r="AC13" s="1">
        <v>506080.91235888167</v>
      </c>
      <c r="AD13" s="1">
        <v>325783.18599999999</v>
      </c>
      <c r="AE13" s="1">
        <v>298136.26299999998</v>
      </c>
      <c r="AF13" s="9">
        <v>29</v>
      </c>
      <c r="AG13" s="9">
        <v>29</v>
      </c>
      <c r="AH13" s="11">
        <f t="shared" si="0"/>
        <v>0</v>
      </c>
      <c r="AI13" s="12">
        <v>7.9507805635966444E-3</v>
      </c>
      <c r="AJ13" s="12">
        <v>6.4298942957884278E-3</v>
      </c>
      <c r="AK13" s="12">
        <v>5.4172806316815795E-3</v>
      </c>
      <c r="AL13" s="12">
        <v>5.0895485490226895E-3</v>
      </c>
      <c r="AM13" s="12">
        <v>6.0550769723435307E-3</v>
      </c>
      <c r="AN13" s="12">
        <v>5.9852966184071052E-3</v>
      </c>
      <c r="AO13" s="12">
        <v>7.1222200185065447E-3</v>
      </c>
      <c r="AP13" s="12">
        <v>6.6357673411586186E-3</v>
      </c>
      <c r="AQ13" s="12">
        <v>5.5896515634746985E-3</v>
      </c>
      <c r="AR13" s="12">
        <v>6.3050221997843457E-3</v>
      </c>
      <c r="AS13" s="13">
        <v>-8.486295238085134</v>
      </c>
      <c r="AT13" s="13">
        <v>-10.112896263142588</v>
      </c>
      <c r="AU13" s="13">
        <v>0.37390716071259078</v>
      </c>
      <c r="AV13" s="13">
        <v>22.486913478719586</v>
      </c>
      <c r="AW13" s="13">
        <v>7.114411443888585</v>
      </c>
      <c r="AX13" s="13">
        <v>27.549272962836142</v>
      </c>
      <c r="AY13" s="13">
        <v>12.427189103451425</v>
      </c>
      <c r="AZ13" s="13">
        <v>-15.985499517344977</v>
      </c>
      <c r="BA13" s="13">
        <v>32.999884855734564</v>
      </c>
      <c r="BB13" s="14">
        <v>97</v>
      </c>
      <c r="BC13" s="14">
        <v>98</v>
      </c>
      <c r="BD13" s="14">
        <v>88</v>
      </c>
      <c r="BE13" s="14">
        <v>6</v>
      </c>
      <c r="BF13" s="14">
        <v>58</v>
      </c>
      <c r="BG13" s="14">
        <v>10</v>
      </c>
      <c r="BH13" s="14">
        <v>86</v>
      </c>
      <c r="BI13" s="14">
        <v>88</v>
      </c>
      <c r="BJ13" s="14">
        <v>17</v>
      </c>
    </row>
    <row r="14" spans="1:62" x14ac:dyDescent="0.25">
      <c r="A14" s="8" t="s">
        <v>17</v>
      </c>
      <c r="B14" s="9">
        <v>63156.461000000003</v>
      </c>
      <c r="C14" s="9">
        <v>153516.397</v>
      </c>
      <c r="D14" s="9">
        <v>375432.74599999998</v>
      </c>
      <c r="E14" s="9">
        <v>395000.17084213864</v>
      </c>
      <c r="F14" s="9">
        <v>497048.4566123184</v>
      </c>
      <c r="G14" s="9">
        <v>505623.52381519118</v>
      </c>
      <c r="H14" s="9">
        <v>690877.33413269219</v>
      </c>
      <c r="I14" s="9">
        <v>775435.3798681834</v>
      </c>
      <c r="J14" s="9">
        <v>643725.07167734986</v>
      </c>
      <c r="K14" s="9">
        <v>849267.1987833801</v>
      </c>
      <c r="L14" s="1">
        <v>63156.461000000003</v>
      </c>
      <c r="M14" s="1">
        <v>153516.397</v>
      </c>
      <c r="N14" s="1">
        <v>375432.74599999998</v>
      </c>
      <c r="O14" s="1">
        <v>395000.17099999997</v>
      </c>
      <c r="P14" s="1">
        <v>497129.62400000001</v>
      </c>
      <c r="Q14" s="1"/>
      <c r="R14" s="1"/>
      <c r="S14" s="1"/>
      <c r="T14" s="1"/>
      <c r="U14" s="1"/>
      <c r="V14" s="1">
        <v>0</v>
      </c>
      <c r="W14" s="1">
        <v>0</v>
      </c>
      <c r="X14" s="1">
        <v>0</v>
      </c>
      <c r="Y14" s="1">
        <v>-1.5786133008077741E-4</v>
      </c>
      <c r="Z14" s="1">
        <v>-81.16738768160576</v>
      </c>
      <c r="AA14" s="1">
        <v>505623.52381519118</v>
      </c>
      <c r="AB14" s="1">
        <v>690877.33413269219</v>
      </c>
      <c r="AC14" s="1">
        <v>775435.3798681834</v>
      </c>
      <c r="AD14" s="1">
        <v>63156.461000000003</v>
      </c>
      <c r="AE14" s="1">
        <v>153516.397</v>
      </c>
      <c r="AF14" s="9">
        <v>20</v>
      </c>
      <c r="AG14" s="9">
        <v>20</v>
      </c>
      <c r="AH14" s="11">
        <f t="shared" si="0"/>
        <v>0</v>
      </c>
      <c r="AI14" s="12">
        <v>1.5413415552524849E-3</v>
      </c>
      <c r="AJ14" s="12">
        <v>3.3108827334442431E-3</v>
      </c>
      <c r="AK14" s="12">
        <v>7.5892925330488083E-3</v>
      </c>
      <c r="AL14" s="12">
        <v>7.4738353214491684E-3</v>
      </c>
      <c r="AM14" s="12">
        <v>9.1347293912099458E-3</v>
      </c>
      <c r="AN14" s="12">
        <v>8.5751619634536879E-3</v>
      </c>
      <c r="AO14" s="12">
        <v>1.0931197113231815E-2</v>
      </c>
      <c r="AP14" s="12">
        <v>1.0167561437802789E-2</v>
      </c>
      <c r="AQ14" s="12">
        <v>8.4627391315274837E-3</v>
      </c>
      <c r="AR14" s="12">
        <v>9.4690301338961232E-3</v>
      </c>
      <c r="AS14" s="13">
        <v>143.07314654632086</v>
      </c>
      <c r="AT14" s="13">
        <v>144.55546986293589</v>
      </c>
      <c r="AU14" s="13">
        <v>5.2119654054200879</v>
      </c>
      <c r="AV14" s="13">
        <v>25.834997881801741</v>
      </c>
      <c r="AW14" s="13">
        <v>1.7251974307126829</v>
      </c>
      <c r="AX14" s="13">
        <v>36.638685027877074</v>
      </c>
      <c r="AY14" s="13">
        <v>12.239227075185923</v>
      </c>
      <c r="AZ14" s="13">
        <v>-16.985336445858707</v>
      </c>
      <c r="BA14" s="13">
        <v>31.930110562642909</v>
      </c>
      <c r="BB14" s="14">
        <v>1</v>
      </c>
      <c r="BC14" s="14">
        <v>1</v>
      </c>
      <c r="BD14" s="14">
        <v>71</v>
      </c>
      <c r="BE14" s="14">
        <v>5</v>
      </c>
      <c r="BF14" s="14">
        <v>89</v>
      </c>
      <c r="BG14" s="14">
        <v>7</v>
      </c>
      <c r="BH14" s="14">
        <v>87</v>
      </c>
      <c r="BI14" s="14">
        <v>90</v>
      </c>
      <c r="BJ14" s="14">
        <v>20</v>
      </c>
    </row>
    <row r="15" spans="1:62" x14ac:dyDescent="0.25">
      <c r="A15" s="8" t="s">
        <v>18</v>
      </c>
      <c r="B15" s="9">
        <v>70415.593999999997</v>
      </c>
      <c r="C15" s="9">
        <v>79688.074999999997</v>
      </c>
      <c r="D15" s="9">
        <v>77751.714000000007</v>
      </c>
      <c r="E15" s="9">
        <v>88261.739690935705</v>
      </c>
      <c r="F15" s="9">
        <v>94176.445128253181</v>
      </c>
      <c r="G15" s="9">
        <v>101776.73710190757</v>
      </c>
      <c r="H15" s="9">
        <v>115898.01060644748</v>
      </c>
      <c r="I15" s="9">
        <v>140486.70264443793</v>
      </c>
      <c r="J15" s="9">
        <v>171398.81829703134</v>
      </c>
      <c r="K15" s="9">
        <v>195082.74386572267</v>
      </c>
      <c r="L15" s="1">
        <v>70415.593999999997</v>
      </c>
      <c r="M15" s="1">
        <v>79688.074999999997</v>
      </c>
      <c r="N15" s="1">
        <v>77751.714000000007</v>
      </c>
      <c r="O15" s="1">
        <v>88261.74</v>
      </c>
      <c r="P15" s="1">
        <v>94228.047999999995</v>
      </c>
      <c r="Q15" s="1"/>
      <c r="R15" s="1"/>
      <c r="S15" s="1"/>
      <c r="T15" s="1"/>
      <c r="U15" s="1"/>
      <c r="V15" s="1">
        <v>0</v>
      </c>
      <c r="W15" s="1">
        <v>0</v>
      </c>
      <c r="X15" s="1">
        <v>0</v>
      </c>
      <c r="Y15" s="1">
        <v>-3.0906430038157851E-4</v>
      </c>
      <c r="Z15" s="1">
        <v>-51.602871746814344</v>
      </c>
      <c r="AA15" s="1">
        <v>101776.73710190757</v>
      </c>
      <c r="AB15" s="1">
        <v>115898.01060644748</v>
      </c>
      <c r="AC15" s="1">
        <v>140486.70264443793</v>
      </c>
      <c r="AD15" s="1">
        <v>70415.593999999997</v>
      </c>
      <c r="AE15" s="1">
        <v>79688.074999999997</v>
      </c>
      <c r="AF15" s="9">
        <v>74</v>
      </c>
      <c r="AG15" s="9">
        <v>74</v>
      </c>
      <c r="AH15" s="11">
        <f t="shared" si="0"/>
        <v>0</v>
      </c>
      <c r="AI15" s="12">
        <v>1.7185016299438871E-3</v>
      </c>
      <c r="AJ15" s="12">
        <v>1.7186299101255604E-3</v>
      </c>
      <c r="AK15" s="12">
        <v>1.5717342420949784E-3</v>
      </c>
      <c r="AL15" s="12">
        <v>1.6700086641185203E-3</v>
      </c>
      <c r="AM15" s="12">
        <v>1.7307695654786282E-3</v>
      </c>
      <c r="AN15" s="12">
        <v>1.7260905864809016E-3</v>
      </c>
      <c r="AO15" s="12">
        <v>1.8337611271629635E-3</v>
      </c>
      <c r="AP15" s="12">
        <v>1.8420711995040385E-3</v>
      </c>
      <c r="AQ15" s="12">
        <v>2.2532965555004548E-3</v>
      </c>
      <c r="AR15" s="12">
        <v>2.175103881221295E-3</v>
      </c>
      <c r="AS15" s="13">
        <v>13.16822094833141</v>
      </c>
      <c r="AT15" s="13">
        <v>-2.4299256821048658</v>
      </c>
      <c r="AU15" s="13">
        <v>13.517419938724046</v>
      </c>
      <c r="AV15" s="13">
        <v>6.7013243315040967</v>
      </c>
      <c r="AW15" s="13">
        <v>8.0702684873101873</v>
      </c>
      <c r="AX15" s="13">
        <v>13.874755574449679</v>
      </c>
      <c r="AY15" s="13">
        <v>21.215801642606081</v>
      </c>
      <c r="AZ15" s="13">
        <v>22.003588290366395</v>
      </c>
      <c r="BA15" s="13">
        <v>13.818021503303186</v>
      </c>
      <c r="BB15" s="14">
        <v>53</v>
      </c>
      <c r="BC15" s="14">
        <v>90</v>
      </c>
      <c r="BD15" s="14">
        <v>30</v>
      </c>
      <c r="BE15" s="14">
        <v>40</v>
      </c>
      <c r="BF15" s="14">
        <v>55</v>
      </c>
      <c r="BG15" s="14">
        <v>43</v>
      </c>
      <c r="BH15" s="14">
        <v>53</v>
      </c>
      <c r="BI15" s="14">
        <v>8</v>
      </c>
      <c r="BJ15" s="14">
        <v>66</v>
      </c>
    </row>
    <row r="16" spans="1:62" x14ac:dyDescent="0.25">
      <c r="A16" s="8" t="s">
        <v>19</v>
      </c>
      <c r="B16" s="9">
        <v>135658.34899999999</v>
      </c>
      <c r="C16" s="9">
        <v>141147.318</v>
      </c>
      <c r="D16" s="9">
        <v>153730.272</v>
      </c>
      <c r="E16" s="9">
        <v>171714.91346180387</v>
      </c>
      <c r="F16" s="9">
        <v>183723.54412339363</v>
      </c>
      <c r="G16" s="9">
        <v>176175.66918409025</v>
      </c>
      <c r="H16" s="9">
        <v>193595.53776680739</v>
      </c>
      <c r="I16" s="9">
        <v>207919.18956042806</v>
      </c>
      <c r="J16" s="9">
        <v>207396.56271465079</v>
      </c>
      <c r="K16" s="9">
        <v>223747.58483661441</v>
      </c>
      <c r="L16" s="1">
        <v>135658.34899999999</v>
      </c>
      <c r="M16" s="1">
        <v>141147.318</v>
      </c>
      <c r="N16" s="1">
        <v>153730.272</v>
      </c>
      <c r="O16" s="1">
        <v>171714.913</v>
      </c>
      <c r="P16" s="1">
        <v>183879.55600000001</v>
      </c>
      <c r="Q16" s="1"/>
      <c r="R16" s="1"/>
      <c r="S16" s="1"/>
      <c r="T16" s="1"/>
      <c r="U16" s="1"/>
      <c r="V16" s="1">
        <v>0</v>
      </c>
      <c r="W16" s="1">
        <v>0</v>
      </c>
      <c r="X16" s="1">
        <v>0</v>
      </c>
      <c r="Y16" s="1">
        <v>4.6180386561900377E-4</v>
      </c>
      <c r="Z16" s="1">
        <v>-156.01187660638243</v>
      </c>
      <c r="AA16" s="1">
        <v>176175.66918409025</v>
      </c>
      <c r="AB16" s="1">
        <v>193595.53776680739</v>
      </c>
      <c r="AC16" s="1">
        <v>207919.18956042806</v>
      </c>
      <c r="AD16" s="1">
        <v>135658.34899999999</v>
      </c>
      <c r="AE16" s="1">
        <v>141147.318</v>
      </c>
      <c r="AF16" s="9">
        <v>64</v>
      </c>
      <c r="AG16" s="9">
        <v>68</v>
      </c>
      <c r="AH16" s="11">
        <f t="shared" si="0"/>
        <v>-4</v>
      </c>
      <c r="AI16" s="12">
        <v>3.3107594586505463E-3</v>
      </c>
      <c r="AJ16" s="12">
        <v>3.0441192417912451E-3</v>
      </c>
      <c r="AK16" s="12">
        <v>3.1076245155055343E-3</v>
      </c>
      <c r="AL16" s="12">
        <v>3.249034000958227E-3</v>
      </c>
      <c r="AM16" s="12">
        <v>3.3764612605370449E-3</v>
      </c>
      <c r="AN16" s="12">
        <v>2.9878651330818903E-3</v>
      </c>
      <c r="AO16" s="12">
        <v>3.0631066891603008E-3</v>
      </c>
      <c r="AP16" s="12">
        <v>2.7262505539961072E-3</v>
      </c>
      <c r="AQ16" s="12">
        <v>2.7265413205923537E-3</v>
      </c>
      <c r="AR16" s="12">
        <v>2.4947067615933957E-3</v>
      </c>
      <c r="AS16" s="13">
        <v>4.0461711648871699</v>
      </c>
      <c r="AT16" s="13">
        <v>8.9147666270215495</v>
      </c>
      <c r="AU16" s="13">
        <v>11.698828882449305</v>
      </c>
      <c r="AV16" s="13">
        <v>6.9933533549844782</v>
      </c>
      <c r="AW16" s="13">
        <v>-4.1082785417170129</v>
      </c>
      <c r="AX16" s="13">
        <v>9.8877834058428817</v>
      </c>
      <c r="AY16" s="13">
        <v>7.3987510036899806</v>
      </c>
      <c r="AZ16" s="13">
        <v>-0.25136056315059818</v>
      </c>
      <c r="BA16" s="13">
        <v>7.8839407500019121</v>
      </c>
      <c r="BB16" s="14">
        <v>88</v>
      </c>
      <c r="BC16" s="14">
        <v>57</v>
      </c>
      <c r="BD16" s="14">
        <v>39</v>
      </c>
      <c r="BE16" s="14">
        <v>39</v>
      </c>
      <c r="BF16" s="14">
        <v>98</v>
      </c>
      <c r="BG16" s="14">
        <v>59</v>
      </c>
      <c r="BH16" s="14">
        <v>96</v>
      </c>
      <c r="BI16" s="14">
        <v>48</v>
      </c>
      <c r="BJ16" s="14">
        <v>82</v>
      </c>
    </row>
    <row r="17" spans="1:62" x14ac:dyDescent="0.25">
      <c r="A17" s="8" t="s">
        <v>20</v>
      </c>
      <c r="B17" s="9">
        <v>52649.063000000002</v>
      </c>
      <c r="C17" s="9">
        <v>55583.786</v>
      </c>
      <c r="D17" s="9">
        <v>56852.063999999998</v>
      </c>
      <c r="E17" s="9">
        <v>63954.691297411548</v>
      </c>
      <c r="F17" s="9">
        <v>58327.002260777401</v>
      </c>
      <c r="G17" s="9">
        <v>62310.423669783311</v>
      </c>
      <c r="H17" s="9">
        <v>61927.271424700033</v>
      </c>
      <c r="I17" s="9">
        <v>87777.20782970835</v>
      </c>
      <c r="J17" s="9">
        <v>91713.19912821475</v>
      </c>
      <c r="K17" s="9">
        <v>109805.49023356021</v>
      </c>
      <c r="L17" s="1">
        <v>52649.063000000002</v>
      </c>
      <c r="M17" s="1">
        <v>55583.786</v>
      </c>
      <c r="N17" s="1">
        <v>56852.063999999998</v>
      </c>
      <c r="O17" s="1">
        <v>63954.690999999999</v>
      </c>
      <c r="P17" s="1">
        <v>58370.603000000003</v>
      </c>
      <c r="Q17" s="1"/>
      <c r="R17" s="1"/>
      <c r="S17" s="1"/>
      <c r="T17" s="1"/>
      <c r="U17" s="1"/>
      <c r="V17" s="1">
        <v>0</v>
      </c>
      <c r="W17" s="1">
        <v>0</v>
      </c>
      <c r="X17" s="1">
        <v>0</v>
      </c>
      <c r="Y17" s="1">
        <v>2.9741154867224395E-4</v>
      </c>
      <c r="Z17" s="1">
        <v>-43.600739222601987</v>
      </c>
      <c r="AA17" s="1">
        <v>62310.423669783311</v>
      </c>
      <c r="AB17" s="1">
        <v>61927.271424700033</v>
      </c>
      <c r="AC17" s="1">
        <v>87777.20782970835</v>
      </c>
      <c r="AD17" s="1">
        <v>52649.063000000002</v>
      </c>
      <c r="AE17" s="1">
        <v>55583.786</v>
      </c>
      <c r="AF17" s="9">
        <v>91</v>
      </c>
      <c r="AG17" s="9">
        <v>89</v>
      </c>
      <c r="AH17" s="11">
        <f t="shared" si="0"/>
        <v>2</v>
      </c>
      <c r="AI17" s="12">
        <v>1.2849071553741121E-3</v>
      </c>
      <c r="AJ17" s="12">
        <v>1.1987735572432687E-3</v>
      </c>
      <c r="AK17" s="12">
        <v>1.1492522945870389E-3</v>
      </c>
      <c r="AL17" s="12">
        <v>1.2100927191294787E-3</v>
      </c>
      <c r="AM17" s="12">
        <v>1.0719304622411492E-3</v>
      </c>
      <c r="AN17" s="12">
        <v>1.0567585363672844E-3</v>
      </c>
      <c r="AO17" s="12">
        <v>9.798254728935554E-4</v>
      </c>
      <c r="AP17" s="12">
        <v>1.1509407187470049E-3</v>
      </c>
      <c r="AQ17" s="12">
        <v>1.2057086375671527E-3</v>
      </c>
      <c r="AR17" s="12">
        <v>1.2242925399430435E-3</v>
      </c>
      <c r="AS17" s="13">
        <v>5.5741219933961474</v>
      </c>
      <c r="AT17" s="13">
        <v>2.2817409379058802</v>
      </c>
      <c r="AU17" s="13">
        <v>12.493174033948094</v>
      </c>
      <c r="AV17" s="13">
        <v>-8.7994937079180602</v>
      </c>
      <c r="AW17" s="13">
        <v>6.8294636353780191</v>
      </c>
      <c r="AX17" s="13">
        <v>-0.61490874643030224</v>
      </c>
      <c r="AY17" s="13">
        <v>41.742411396956726</v>
      </c>
      <c r="AZ17" s="13">
        <v>4.4840698352383299</v>
      </c>
      <c r="BA17" s="13">
        <v>19.72703087158969</v>
      </c>
      <c r="BB17" s="14">
        <v>84</v>
      </c>
      <c r="BC17" s="14">
        <v>80</v>
      </c>
      <c r="BD17" s="14">
        <v>36</v>
      </c>
      <c r="BE17" s="14">
        <v>86</v>
      </c>
      <c r="BF17" s="14">
        <v>63</v>
      </c>
      <c r="BG17" s="14">
        <v>94</v>
      </c>
      <c r="BH17" s="14">
        <v>9</v>
      </c>
      <c r="BI17" s="14">
        <v>35</v>
      </c>
      <c r="BJ17" s="14">
        <v>41</v>
      </c>
    </row>
    <row r="18" spans="1:62" x14ac:dyDescent="0.25">
      <c r="A18" s="8" t="s">
        <v>21</v>
      </c>
      <c r="B18" s="9">
        <v>341644.39199999999</v>
      </c>
      <c r="C18" s="9">
        <v>396667.36099999998</v>
      </c>
      <c r="D18" s="9">
        <v>446780.82699999999</v>
      </c>
      <c r="E18" s="9">
        <v>496451.31622529856</v>
      </c>
      <c r="F18" s="9">
        <v>459429.49405739206</v>
      </c>
      <c r="G18" s="9">
        <v>521383.0380463567</v>
      </c>
      <c r="H18" s="9">
        <v>605451.274544938</v>
      </c>
      <c r="I18" s="9">
        <v>734765.52116518142</v>
      </c>
      <c r="J18" s="9">
        <v>669688.75528681872</v>
      </c>
      <c r="K18" s="9">
        <v>884684.56228883378</v>
      </c>
      <c r="L18" s="1">
        <v>341644.39199999999</v>
      </c>
      <c r="M18" s="1">
        <v>396667.36099999998</v>
      </c>
      <c r="N18" s="1">
        <v>446780.82699999999</v>
      </c>
      <c r="O18" s="1">
        <v>496451.31599999999</v>
      </c>
      <c r="P18" s="1">
        <v>459657.75900000002</v>
      </c>
      <c r="Q18" s="1"/>
      <c r="R18" s="1"/>
      <c r="S18" s="1"/>
      <c r="T18" s="1"/>
      <c r="U18" s="1"/>
      <c r="V18" s="1">
        <v>0</v>
      </c>
      <c r="W18" s="1">
        <v>0</v>
      </c>
      <c r="X18" s="1">
        <v>0</v>
      </c>
      <c r="Y18" s="1">
        <v>2.2529857233166695E-4</v>
      </c>
      <c r="Z18" s="1">
        <v>-228.2649426079588</v>
      </c>
      <c r="AA18" s="1">
        <v>521383.0380463567</v>
      </c>
      <c r="AB18" s="1">
        <v>605451.274544938</v>
      </c>
      <c r="AC18" s="1">
        <v>734765.52116518142</v>
      </c>
      <c r="AD18" s="1">
        <v>341644.39199999999</v>
      </c>
      <c r="AE18" s="1">
        <v>396667.36099999998</v>
      </c>
      <c r="AF18" s="9">
        <v>18</v>
      </c>
      <c r="AG18" s="9">
        <v>18</v>
      </c>
      <c r="AH18" s="11">
        <f t="shared" si="0"/>
        <v>0</v>
      </c>
      <c r="AI18" s="12">
        <v>8.3378753364373847E-3</v>
      </c>
      <c r="AJ18" s="12">
        <v>8.5549110200638327E-3</v>
      </c>
      <c r="AK18" s="12">
        <v>9.0315787058715211E-3</v>
      </c>
      <c r="AL18" s="12">
        <v>9.3934019691030018E-3</v>
      </c>
      <c r="AM18" s="12">
        <v>8.4433701517920897E-3</v>
      </c>
      <c r="AN18" s="12">
        <v>8.8424366859149641E-3</v>
      </c>
      <c r="AO18" s="12">
        <v>9.5795691905518707E-3</v>
      </c>
      <c r="AP18" s="12">
        <v>9.6342954845523403E-3</v>
      </c>
      <c r="AQ18" s="12">
        <v>8.8040709996616822E-3</v>
      </c>
      <c r="AR18" s="12">
        <v>9.8639212621261154E-3</v>
      </c>
      <c r="AS18" s="13">
        <v>16.105333583230589</v>
      </c>
      <c r="AT18" s="13">
        <v>12.633624776604705</v>
      </c>
      <c r="AU18" s="13">
        <v>11.117417360727202</v>
      </c>
      <c r="AV18" s="13">
        <v>-7.4572915727964926</v>
      </c>
      <c r="AW18" s="13">
        <v>13.484886101201283</v>
      </c>
      <c r="AX18" s="13">
        <v>16.124083517098754</v>
      </c>
      <c r="AY18" s="13">
        <v>21.358324287522066</v>
      </c>
      <c r="AZ18" s="13">
        <v>-8.8568072403785152</v>
      </c>
      <c r="BA18" s="13">
        <v>32.103840075668472</v>
      </c>
      <c r="BB18" s="14">
        <v>32</v>
      </c>
      <c r="BC18" s="14">
        <v>41</v>
      </c>
      <c r="BD18" s="14">
        <v>43</v>
      </c>
      <c r="BE18" s="14">
        <v>83</v>
      </c>
      <c r="BF18" s="14">
        <v>25</v>
      </c>
      <c r="BG18" s="14">
        <v>33</v>
      </c>
      <c r="BH18" s="14">
        <v>51</v>
      </c>
      <c r="BI18" s="14">
        <v>70</v>
      </c>
      <c r="BJ18" s="14">
        <v>19</v>
      </c>
    </row>
    <row r="19" spans="1:62" x14ac:dyDescent="0.25">
      <c r="A19" s="8" t="s">
        <v>22</v>
      </c>
      <c r="B19" s="9">
        <v>59237.398000000001</v>
      </c>
      <c r="C19" s="9">
        <v>68111.978000000003</v>
      </c>
      <c r="D19" s="9">
        <v>70687.990999999995</v>
      </c>
      <c r="E19" s="9">
        <v>83661.904543184457</v>
      </c>
      <c r="F19" s="9">
        <v>85647.63748044362</v>
      </c>
      <c r="G19" s="9">
        <v>92791.432766519865</v>
      </c>
      <c r="H19" s="9">
        <v>90959.162142389323</v>
      </c>
      <c r="I19" s="9">
        <v>106141.61128380043</v>
      </c>
      <c r="J19" s="9">
        <v>105162.66438754929</v>
      </c>
      <c r="K19" s="9">
        <v>113469.68662323247</v>
      </c>
      <c r="L19" s="1">
        <v>59237.398000000001</v>
      </c>
      <c r="M19" s="1">
        <v>68111.978000000003</v>
      </c>
      <c r="N19" s="1">
        <v>70687.990999999995</v>
      </c>
      <c r="O19" s="1">
        <v>83661.904999999999</v>
      </c>
      <c r="P19" s="1">
        <v>85720.948999999993</v>
      </c>
      <c r="Q19" s="1"/>
      <c r="R19" s="1"/>
      <c r="S19" s="1"/>
      <c r="T19" s="1"/>
      <c r="U19" s="1"/>
      <c r="V19" s="1">
        <v>0</v>
      </c>
      <c r="W19" s="1">
        <v>0</v>
      </c>
      <c r="X19" s="1">
        <v>0</v>
      </c>
      <c r="Y19" s="1">
        <v>-4.5681554183829576E-4</v>
      </c>
      <c r="Z19" s="1">
        <v>-73.311519556373241</v>
      </c>
      <c r="AA19" s="1">
        <v>92791.432766519865</v>
      </c>
      <c r="AB19" s="1">
        <v>90959.162142389323</v>
      </c>
      <c r="AC19" s="1">
        <v>106141.61128380043</v>
      </c>
      <c r="AD19" s="1">
        <v>59237.398000000001</v>
      </c>
      <c r="AE19" s="1">
        <v>68111.978000000003</v>
      </c>
      <c r="AF19" s="9">
        <v>86</v>
      </c>
      <c r="AG19" s="9">
        <v>88</v>
      </c>
      <c r="AH19" s="11">
        <f t="shared" si="0"/>
        <v>-2</v>
      </c>
      <c r="AI19" s="12">
        <v>1.445696318582994E-3</v>
      </c>
      <c r="AJ19" s="12">
        <v>1.4689686333697251E-3</v>
      </c>
      <c r="AK19" s="12">
        <v>1.4289425948809519E-3</v>
      </c>
      <c r="AL19" s="12">
        <v>1.5829747513816928E-3</v>
      </c>
      <c r="AM19" s="12">
        <v>1.5740276042955797E-3</v>
      </c>
      <c r="AN19" s="12">
        <v>1.5737036101284433E-3</v>
      </c>
      <c r="AO19" s="12">
        <v>1.4391737599570803E-3</v>
      </c>
      <c r="AP19" s="12">
        <v>1.3917360257909262E-3</v>
      </c>
      <c r="AQ19" s="12">
        <v>1.3825221888114931E-3</v>
      </c>
      <c r="AR19" s="12">
        <v>1.2651470390689069E-3</v>
      </c>
      <c r="AS19" s="13">
        <v>14.981380512358086</v>
      </c>
      <c r="AT19" s="13">
        <v>3.7820264153831857</v>
      </c>
      <c r="AU19" s="13">
        <v>18.353773193503926</v>
      </c>
      <c r="AV19" s="13">
        <v>2.3735210764107961</v>
      </c>
      <c r="AW19" s="13">
        <v>8.3409134171475756</v>
      </c>
      <c r="AX19" s="13">
        <v>-1.974611846700185</v>
      </c>
      <c r="AY19" s="13">
        <v>16.691500651296892</v>
      </c>
      <c r="AZ19" s="13">
        <v>-0.92230265247589216</v>
      </c>
      <c r="BA19" s="13">
        <v>7.8992124097101879</v>
      </c>
      <c r="BB19" s="14">
        <v>45</v>
      </c>
      <c r="BC19" s="14">
        <v>72</v>
      </c>
      <c r="BD19" s="14">
        <v>22</v>
      </c>
      <c r="BE19" s="14">
        <v>55</v>
      </c>
      <c r="BF19" s="14">
        <v>53</v>
      </c>
      <c r="BG19" s="14">
        <v>98</v>
      </c>
      <c r="BH19" s="14">
        <v>71</v>
      </c>
      <c r="BI19" s="14">
        <v>52</v>
      </c>
      <c r="BJ19" s="14">
        <v>81</v>
      </c>
    </row>
    <row r="20" spans="1:62" x14ac:dyDescent="0.25">
      <c r="A20" s="8" t="s">
        <v>23</v>
      </c>
      <c r="B20" s="9">
        <v>78907.862999999998</v>
      </c>
      <c r="C20" s="9">
        <v>93293.031000000003</v>
      </c>
      <c r="D20" s="9">
        <v>100615.66099999999</v>
      </c>
      <c r="E20" s="9">
        <v>108272.6939699459</v>
      </c>
      <c r="F20" s="9">
        <v>117407.11717543768</v>
      </c>
      <c r="G20" s="9">
        <v>125446.94957127931</v>
      </c>
      <c r="H20" s="9">
        <v>134662.59757917657</v>
      </c>
      <c r="I20" s="9">
        <v>166520.67642454497</v>
      </c>
      <c r="J20" s="9">
        <v>204471.09160426934</v>
      </c>
      <c r="K20" s="9">
        <v>235141.06654733137</v>
      </c>
      <c r="L20" s="1">
        <v>78907.862999999998</v>
      </c>
      <c r="M20" s="1">
        <v>93293.031000000003</v>
      </c>
      <c r="N20" s="1">
        <v>100615.66099999999</v>
      </c>
      <c r="O20" s="1">
        <v>108272.694</v>
      </c>
      <c r="P20" s="1">
        <v>117512.891</v>
      </c>
      <c r="Q20" s="1"/>
      <c r="R20" s="1"/>
      <c r="S20" s="1"/>
      <c r="T20" s="1"/>
      <c r="U20" s="1"/>
      <c r="V20" s="1">
        <v>0</v>
      </c>
      <c r="W20" s="1">
        <v>0</v>
      </c>
      <c r="X20" s="1">
        <v>0</v>
      </c>
      <c r="Y20" s="1">
        <v>-3.0054099624976516E-5</v>
      </c>
      <c r="Z20" s="1">
        <v>-105.77382456231862</v>
      </c>
      <c r="AA20" s="1">
        <v>125446.94957127931</v>
      </c>
      <c r="AB20" s="1">
        <v>134662.59757917657</v>
      </c>
      <c r="AC20" s="1">
        <v>166520.67642454497</v>
      </c>
      <c r="AD20" s="1">
        <v>78907.862999999998</v>
      </c>
      <c r="AE20" s="1">
        <v>93293.031000000003</v>
      </c>
      <c r="AF20" s="9">
        <v>65</v>
      </c>
      <c r="AG20" s="9">
        <v>65</v>
      </c>
      <c r="AH20" s="11">
        <f t="shared" si="0"/>
        <v>0</v>
      </c>
      <c r="AI20" s="12">
        <v>1.9257565473478635E-3</v>
      </c>
      <c r="AJ20" s="12">
        <v>2.0120475175598247E-3</v>
      </c>
      <c r="AK20" s="12">
        <v>2.0339240326550261E-3</v>
      </c>
      <c r="AL20" s="12">
        <v>2.0486378089806922E-3</v>
      </c>
      <c r="AM20" s="12">
        <v>2.1577015877069748E-3</v>
      </c>
      <c r="AN20" s="12">
        <v>2.1275274185781614E-3</v>
      </c>
      <c r="AO20" s="12">
        <v>2.1306581142450255E-3</v>
      </c>
      <c r="AP20" s="12">
        <v>2.1834304342662984E-3</v>
      </c>
      <c r="AQ20" s="12">
        <v>2.6880815806610385E-3</v>
      </c>
      <c r="AR20" s="12">
        <v>2.6217400696068511E-3</v>
      </c>
      <c r="AS20" s="13">
        <v>18.230335296242913</v>
      </c>
      <c r="AT20" s="13">
        <v>7.849064310066197</v>
      </c>
      <c r="AU20" s="13">
        <v>7.610180059291082</v>
      </c>
      <c r="AV20" s="13">
        <v>8.4364975789992656</v>
      </c>
      <c r="AW20" s="13">
        <v>6.8478237003536861</v>
      </c>
      <c r="AX20" s="13">
        <v>7.346251175809499</v>
      </c>
      <c r="AY20" s="13">
        <v>23.657704082707198</v>
      </c>
      <c r="AZ20" s="13">
        <v>22.790211999241279</v>
      </c>
      <c r="BA20" s="13">
        <v>14.99966313204817</v>
      </c>
      <c r="BB20" s="14">
        <v>24</v>
      </c>
      <c r="BC20" s="14">
        <v>60</v>
      </c>
      <c r="BD20" s="14">
        <v>62</v>
      </c>
      <c r="BE20" s="14">
        <v>33</v>
      </c>
      <c r="BF20" s="14">
        <v>62</v>
      </c>
      <c r="BG20" s="14">
        <v>68</v>
      </c>
      <c r="BH20" s="14">
        <v>37</v>
      </c>
      <c r="BI20" s="14">
        <v>7</v>
      </c>
      <c r="BJ20" s="14">
        <v>61</v>
      </c>
    </row>
    <row r="21" spans="1:62" x14ac:dyDescent="0.25">
      <c r="A21" s="8" t="s">
        <v>24</v>
      </c>
      <c r="B21" s="9">
        <v>147254.234</v>
      </c>
      <c r="C21" s="9">
        <v>157666.111</v>
      </c>
      <c r="D21" s="9">
        <v>183165.07</v>
      </c>
      <c r="E21" s="9">
        <v>179071.47383868476</v>
      </c>
      <c r="F21" s="9">
        <v>183936.23542731689</v>
      </c>
      <c r="G21" s="9">
        <v>189975.21228106934</v>
      </c>
      <c r="H21" s="9">
        <v>213770.89525650995</v>
      </c>
      <c r="I21" s="9">
        <v>248032.37693957251</v>
      </c>
      <c r="J21" s="9">
        <v>233253.70062952518</v>
      </c>
      <c r="K21" s="9">
        <v>250652.57272060306</v>
      </c>
      <c r="L21" s="1">
        <v>147254.234</v>
      </c>
      <c r="M21" s="1">
        <v>157666.111</v>
      </c>
      <c r="N21" s="1">
        <v>183165.07</v>
      </c>
      <c r="O21" s="1">
        <v>179071.47399999999</v>
      </c>
      <c r="P21" s="1">
        <v>184071.495</v>
      </c>
      <c r="Q21" s="1"/>
      <c r="R21" s="1"/>
      <c r="S21" s="1"/>
      <c r="T21" s="1"/>
      <c r="U21" s="1"/>
      <c r="V21" s="1">
        <v>0</v>
      </c>
      <c r="W21" s="1">
        <v>0</v>
      </c>
      <c r="X21" s="1">
        <v>0</v>
      </c>
      <c r="Y21" s="1">
        <v>-1.6131522716023028E-4</v>
      </c>
      <c r="Z21" s="1">
        <v>-135.25957268310594</v>
      </c>
      <c r="AA21" s="1">
        <v>189975.21228106934</v>
      </c>
      <c r="AB21" s="1">
        <v>213770.89525650995</v>
      </c>
      <c r="AC21" s="1">
        <v>248032.37693957251</v>
      </c>
      <c r="AD21" s="1">
        <v>147254.234</v>
      </c>
      <c r="AE21" s="1">
        <v>157666.111</v>
      </c>
      <c r="AF21" s="9">
        <v>60</v>
      </c>
      <c r="AG21" s="9">
        <v>61</v>
      </c>
      <c r="AH21" s="11">
        <f t="shared" si="0"/>
        <v>-1</v>
      </c>
      <c r="AI21" s="12">
        <v>3.5937585237886165E-3</v>
      </c>
      <c r="AJ21" s="12">
        <v>3.4003794692967124E-3</v>
      </c>
      <c r="AK21" s="12">
        <v>3.7026426513854559E-3</v>
      </c>
      <c r="AL21" s="12">
        <v>3.3882281706009518E-3</v>
      </c>
      <c r="AM21" s="12">
        <v>3.38037008970522E-3</v>
      </c>
      <c r="AN21" s="12">
        <v>3.2218995707705661E-3</v>
      </c>
      <c r="AO21" s="12">
        <v>3.3823251649360577E-3</v>
      </c>
      <c r="AP21" s="12">
        <v>3.2522173949891989E-3</v>
      </c>
      <c r="AQ21" s="12">
        <v>3.066472484515062E-3</v>
      </c>
      <c r="AR21" s="12">
        <v>2.7946878999095368E-3</v>
      </c>
      <c r="AS21" s="13">
        <v>7.0706809014401699</v>
      </c>
      <c r="AT21" s="13">
        <v>16.172758266359466</v>
      </c>
      <c r="AU21" s="13">
        <v>-2.2349218447137531</v>
      </c>
      <c r="AV21" s="13">
        <v>2.7166591553350941</v>
      </c>
      <c r="AW21" s="13">
        <v>3.2831904163542589</v>
      </c>
      <c r="AX21" s="13">
        <v>12.525677792234674</v>
      </c>
      <c r="AY21" s="13">
        <v>16.027196612500134</v>
      </c>
      <c r="AZ21" s="13">
        <v>-5.9583657957879552</v>
      </c>
      <c r="BA21" s="13">
        <v>7.4592051676437734</v>
      </c>
      <c r="BB21" s="14">
        <v>78</v>
      </c>
      <c r="BC21" s="14">
        <v>33</v>
      </c>
      <c r="BD21" s="14">
        <v>95</v>
      </c>
      <c r="BE21" s="14">
        <v>53</v>
      </c>
      <c r="BF21" s="14">
        <v>82</v>
      </c>
      <c r="BG21" s="14">
        <v>49</v>
      </c>
      <c r="BH21" s="14">
        <v>74</v>
      </c>
      <c r="BI21" s="14">
        <v>65</v>
      </c>
      <c r="BJ21" s="14">
        <v>86</v>
      </c>
    </row>
    <row r="22" spans="1:62" x14ac:dyDescent="0.25">
      <c r="A22" s="8" t="s">
        <v>25</v>
      </c>
      <c r="B22" s="9">
        <v>44462.921999999999</v>
      </c>
      <c r="C22" s="9">
        <v>50470.014999999999</v>
      </c>
      <c r="D22" s="9">
        <v>55011.873</v>
      </c>
      <c r="E22" s="9">
        <v>57364.693883812353</v>
      </c>
      <c r="F22" s="9">
        <v>61910.991503645804</v>
      </c>
      <c r="G22" s="9">
        <v>66066.293176193722</v>
      </c>
      <c r="H22" s="9">
        <v>70654.263377922893</v>
      </c>
      <c r="I22" s="9">
        <v>90803.351880052942</v>
      </c>
      <c r="J22" s="9">
        <v>87643.830711761839</v>
      </c>
      <c r="K22" s="9">
        <v>97600.503556110838</v>
      </c>
      <c r="L22" s="1">
        <v>44462.921999999999</v>
      </c>
      <c r="M22" s="1">
        <v>50470.014999999999</v>
      </c>
      <c r="N22" s="1">
        <v>55011.873</v>
      </c>
      <c r="O22" s="1">
        <v>57364.694000000003</v>
      </c>
      <c r="P22" s="1">
        <v>61973.231</v>
      </c>
      <c r="Q22" s="1"/>
      <c r="R22" s="1"/>
      <c r="S22" s="1"/>
      <c r="T22" s="1"/>
      <c r="U22" s="1"/>
      <c r="V22" s="1">
        <v>0</v>
      </c>
      <c r="W22" s="1">
        <v>0</v>
      </c>
      <c r="X22" s="1">
        <v>0</v>
      </c>
      <c r="Y22" s="1">
        <v>-1.161876498372294E-4</v>
      </c>
      <c r="Z22" s="1">
        <v>-62.23949635419558</v>
      </c>
      <c r="AA22" s="1">
        <v>66066.293176193722</v>
      </c>
      <c r="AB22" s="1">
        <v>70654.263377922893</v>
      </c>
      <c r="AC22" s="1">
        <v>90803.351880052942</v>
      </c>
      <c r="AD22" s="1">
        <v>44462.921999999999</v>
      </c>
      <c r="AE22" s="1">
        <v>50470.014999999999</v>
      </c>
      <c r="AF22" s="9">
        <v>94</v>
      </c>
      <c r="AG22" s="9">
        <v>93</v>
      </c>
      <c r="AH22" s="11">
        <f t="shared" si="0"/>
        <v>1</v>
      </c>
      <c r="AI22" s="12">
        <v>1.0851233311909279E-3</v>
      </c>
      <c r="AJ22" s="12">
        <v>1.0884850379869972E-3</v>
      </c>
      <c r="AK22" s="12">
        <v>1.112053227738236E-3</v>
      </c>
      <c r="AL22" s="12">
        <v>1.0854027592922205E-3</v>
      </c>
      <c r="AM22" s="12">
        <v>1.1377968208206419E-3</v>
      </c>
      <c r="AN22" s="12">
        <v>1.1204565009873761E-3</v>
      </c>
      <c r="AO22" s="12">
        <v>1.1179056566443005E-3</v>
      </c>
      <c r="AP22" s="12">
        <v>1.1906197253416619E-3</v>
      </c>
      <c r="AQ22" s="12">
        <v>1.1522106384154601E-3</v>
      </c>
      <c r="AR22" s="12">
        <v>1.0882112373822852E-3</v>
      </c>
      <c r="AS22" s="13">
        <v>13.510342392701943</v>
      </c>
      <c r="AT22" s="13">
        <v>8.9991215576218764</v>
      </c>
      <c r="AU22" s="13">
        <v>4.276932879221107</v>
      </c>
      <c r="AV22" s="13">
        <v>7.925253866152616</v>
      </c>
      <c r="AW22" s="13">
        <v>6.7117349789224789</v>
      </c>
      <c r="AX22" s="13">
        <v>6.9444946600733459</v>
      </c>
      <c r="AY22" s="13">
        <v>28.517866493568135</v>
      </c>
      <c r="AZ22" s="13">
        <v>-3.4795204173351237</v>
      </c>
      <c r="BA22" s="13">
        <v>11.360380717604585</v>
      </c>
      <c r="BB22" s="14">
        <v>49</v>
      </c>
      <c r="BC22" s="14">
        <v>55</v>
      </c>
      <c r="BD22" s="14">
        <v>74</v>
      </c>
      <c r="BE22" s="14">
        <v>37</v>
      </c>
      <c r="BF22" s="14">
        <v>65</v>
      </c>
      <c r="BG22" s="14">
        <v>71</v>
      </c>
      <c r="BH22" s="14">
        <v>26</v>
      </c>
      <c r="BI22" s="14">
        <v>57</v>
      </c>
      <c r="BJ22" s="14">
        <v>74</v>
      </c>
    </row>
    <row r="23" spans="1:62" x14ac:dyDescent="0.25">
      <c r="A23" s="8" t="s">
        <v>26</v>
      </c>
      <c r="B23" s="9">
        <v>61742.828999999998</v>
      </c>
      <c r="C23" s="9">
        <v>66184.270999999993</v>
      </c>
      <c r="D23" s="9">
        <v>82702.22</v>
      </c>
      <c r="E23" s="9">
        <v>108854.0930801034</v>
      </c>
      <c r="F23" s="9">
        <v>115658.31512434692</v>
      </c>
      <c r="G23" s="9">
        <v>115608.27649857618</v>
      </c>
      <c r="H23" s="9">
        <v>135058.37422124477</v>
      </c>
      <c r="I23" s="9">
        <v>175488.9233457096</v>
      </c>
      <c r="J23" s="9">
        <v>255386.15033711452</v>
      </c>
      <c r="K23" s="9">
        <v>289693.12050585629</v>
      </c>
      <c r="L23" s="1">
        <v>61742.828999999998</v>
      </c>
      <c r="M23" s="1">
        <v>66184.270999999993</v>
      </c>
      <c r="N23" s="1">
        <v>82702.22</v>
      </c>
      <c r="O23" s="1">
        <v>108854.09299999999</v>
      </c>
      <c r="P23" s="1">
        <v>115708.719</v>
      </c>
      <c r="Q23" s="1"/>
      <c r="R23" s="1"/>
      <c r="S23" s="1"/>
      <c r="T23" s="1"/>
      <c r="U23" s="1"/>
      <c r="V23" s="1">
        <v>0</v>
      </c>
      <c r="W23" s="1">
        <v>0</v>
      </c>
      <c r="X23" s="1">
        <v>0</v>
      </c>
      <c r="Y23" s="1">
        <v>8.0103403888642788E-5</v>
      </c>
      <c r="Z23" s="1">
        <v>-50.403875653079012</v>
      </c>
      <c r="AA23" s="1">
        <v>115608.27649857618</v>
      </c>
      <c r="AB23" s="1">
        <v>135058.37422124477</v>
      </c>
      <c r="AC23" s="1">
        <v>175488.9233457096</v>
      </c>
      <c r="AD23" s="1">
        <v>61742.828999999998</v>
      </c>
      <c r="AE23" s="1">
        <v>66184.270999999993</v>
      </c>
      <c r="AF23" s="9">
        <v>53</v>
      </c>
      <c r="AG23" s="9">
        <v>57</v>
      </c>
      <c r="AH23" s="11">
        <f t="shared" si="0"/>
        <v>-4</v>
      </c>
      <c r="AI23" s="12">
        <v>1.5068416844406182E-3</v>
      </c>
      <c r="AJ23" s="12">
        <v>1.427393844316803E-3</v>
      </c>
      <c r="AK23" s="12">
        <v>1.6718076603593865E-3</v>
      </c>
      <c r="AL23" s="12">
        <v>2.0596385161350465E-3</v>
      </c>
      <c r="AM23" s="12">
        <v>2.1255621991162019E-3</v>
      </c>
      <c r="AN23" s="12">
        <v>1.9606676679334561E-3</v>
      </c>
      <c r="AO23" s="12">
        <v>2.1369201701462973E-3</v>
      </c>
      <c r="AP23" s="12">
        <v>2.3010226978225829E-3</v>
      </c>
      <c r="AQ23" s="12">
        <v>3.357436991659286E-3</v>
      </c>
      <c r="AR23" s="12">
        <v>3.2299762566857728E-3</v>
      </c>
      <c r="AS23" s="13">
        <v>7.1934539960907671</v>
      </c>
      <c r="AT23" s="13">
        <v>24.957514452338685</v>
      </c>
      <c r="AU23" s="13">
        <v>31.621730444604026</v>
      </c>
      <c r="AV23" s="13">
        <v>6.2507728021181919</v>
      </c>
      <c r="AW23" s="13">
        <v>-4.3264183571196213E-2</v>
      </c>
      <c r="AX23" s="13">
        <v>16.824139509516982</v>
      </c>
      <c r="AY23" s="13">
        <v>29.935610699884364</v>
      </c>
      <c r="AZ23" s="13">
        <v>45.528358980246878</v>
      </c>
      <c r="BA23" s="13">
        <v>13.43337143516041</v>
      </c>
      <c r="BB23" s="14">
        <v>77</v>
      </c>
      <c r="BC23" s="14">
        <v>15</v>
      </c>
      <c r="BD23" s="14">
        <v>13</v>
      </c>
      <c r="BE23" s="14">
        <v>45</v>
      </c>
      <c r="BF23" s="14">
        <v>96</v>
      </c>
      <c r="BG23" s="14">
        <v>32</v>
      </c>
      <c r="BH23" s="14">
        <v>23</v>
      </c>
      <c r="BI23" s="14">
        <v>2</v>
      </c>
      <c r="BJ23" s="14">
        <v>68</v>
      </c>
    </row>
    <row r="24" spans="1:62" x14ac:dyDescent="0.25">
      <c r="A24" s="8" t="s">
        <v>27</v>
      </c>
      <c r="B24" s="9">
        <v>71212.209000000003</v>
      </c>
      <c r="C24" s="9">
        <v>83835.221000000005</v>
      </c>
      <c r="D24" s="9">
        <v>82804.456000000006</v>
      </c>
      <c r="E24" s="9">
        <v>102268.47118848377</v>
      </c>
      <c r="F24" s="9">
        <v>98585.904972753633</v>
      </c>
      <c r="G24" s="9">
        <v>130874.81432060103</v>
      </c>
      <c r="H24" s="9">
        <v>147245.82598894145</v>
      </c>
      <c r="I24" s="9">
        <v>211513.57202809153</v>
      </c>
      <c r="J24" s="9">
        <v>199719.56342759822</v>
      </c>
      <c r="K24" s="9">
        <v>234385.38686464724</v>
      </c>
      <c r="L24" s="1">
        <v>71212.209000000003</v>
      </c>
      <c r="M24" s="1">
        <v>83835.221000000005</v>
      </c>
      <c r="N24" s="1">
        <v>82804.456000000006</v>
      </c>
      <c r="O24" s="1">
        <v>102268.47100000001</v>
      </c>
      <c r="P24" s="1">
        <v>98638.019</v>
      </c>
      <c r="Q24" s="1"/>
      <c r="R24" s="1"/>
      <c r="S24" s="1"/>
      <c r="T24" s="1"/>
      <c r="U24" s="1"/>
      <c r="V24" s="1">
        <v>0</v>
      </c>
      <c r="W24" s="1">
        <v>0</v>
      </c>
      <c r="X24" s="1">
        <v>0</v>
      </c>
      <c r="Y24" s="1">
        <v>1.8848376930691302E-4</v>
      </c>
      <c r="Z24" s="1">
        <v>-52.114027246367186</v>
      </c>
      <c r="AA24" s="1">
        <v>130874.81432060103</v>
      </c>
      <c r="AB24" s="1">
        <v>147245.82598894145</v>
      </c>
      <c r="AC24" s="1">
        <v>211513.57202809153</v>
      </c>
      <c r="AD24" s="1">
        <v>71212.209000000003</v>
      </c>
      <c r="AE24" s="1">
        <v>83835.221000000005</v>
      </c>
      <c r="AF24" s="9">
        <v>66</v>
      </c>
      <c r="AG24" s="9">
        <v>66</v>
      </c>
      <c r="AH24" s="11">
        <f t="shared" si="0"/>
        <v>0</v>
      </c>
      <c r="AI24" s="12">
        <v>1.7379431214967064E-3</v>
      </c>
      <c r="AJ24" s="12">
        <v>1.8080712620123713E-3</v>
      </c>
      <c r="AK24" s="12">
        <v>1.6738743391978084E-3</v>
      </c>
      <c r="AL24" s="12">
        <v>1.9350313459600079E-3</v>
      </c>
      <c r="AM24" s="12">
        <v>1.8118063776949769E-3</v>
      </c>
      <c r="AN24" s="12">
        <v>2.219581718168398E-3</v>
      </c>
      <c r="AO24" s="12">
        <v>2.3297524299394816E-3</v>
      </c>
      <c r="AP24" s="12">
        <v>2.7733803413642587E-3</v>
      </c>
      <c r="AQ24" s="12">
        <v>2.6256155602985055E-3</v>
      </c>
      <c r="AR24" s="12">
        <v>2.6133145073136649E-3</v>
      </c>
      <c r="AS24" s="13">
        <v>17.725909892782582</v>
      </c>
      <c r="AT24" s="13">
        <v>-1.2295130706460498</v>
      </c>
      <c r="AU24" s="13">
        <v>23.50599971151766</v>
      </c>
      <c r="AV24" s="13">
        <v>-3.6008812617752568</v>
      </c>
      <c r="AW24" s="13">
        <v>32.752054522166361</v>
      </c>
      <c r="AX24" s="13">
        <v>12.508909184189349</v>
      </c>
      <c r="AY24" s="13">
        <v>43.646565603820079</v>
      </c>
      <c r="AZ24" s="13">
        <v>-5.5760055902828469</v>
      </c>
      <c r="BA24" s="13">
        <v>17.357249756664899</v>
      </c>
      <c r="BB24" s="14">
        <v>26</v>
      </c>
      <c r="BC24" s="14">
        <v>88</v>
      </c>
      <c r="BD24" s="14">
        <v>19</v>
      </c>
      <c r="BE24" s="14">
        <v>74</v>
      </c>
      <c r="BF24" s="14">
        <v>3</v>
      </c>
      <c r="BG24" s="14">
        <v>50</v>
      </c>
      <c r="BH24" s="14">
        <v>6</v>
      </c>
      <c r="BI24" s="14">
        <v>64</v>
      </c>
      <c r="BJ24" s="14">
        <v>52</v>
      </c>
    </row>
    <row r="25" spans="1:62" x14ac:dyDescent="0.25">
      <c r="A25" s="8" t="s">
        <v>28</v>
      </c>
      <c r="B25" s="9">
        <v>177863.80300000001</v>
      </c>
      <c r="C25" s="9">
        <v>219757.905</v>
      </c>
      <c r="D25" s="9">
        <v>227029.527</v>
      </c>
      <c r="E25" s="9">
        <v>252184.032687664</v>
      </c>
      <c r="F25" s="9">
        <v>257649.18331668436</v>
      </c>
      <c r="G25" s="9">
        <v>263536.11167603912</v>
      </c>
      <c r="H25" s="9">
        <v>368439.95725517598</v>
      </c>
      <c r="I25" s="9">
        <v>397415.248895848</v>
      </c>
      <c r="J25" s="9">
        <v>342422.59740370442</v>
      </c>
      <c r="K25" s="9">
        <v>367108.96341327444</v>
      </c>
      <c r="L25" s="1">
        <v>177863.80300000001</v>
      </c>
      <c r="M25" s="1">
        <v>219757.905</v>
      </c>
      <c r="N25" s="1">
        <v>227029.527</v>
      </c>
      <c r="O25" s="1">
        <v>252184.033</v>
      </c>
      <c r="P25" s="1">
        <v>253128.462</v>
      </c>
      <c r="Q25" s="1"/>
      <c r="R25" s="1"/>
      <c r="S25" s="1"/>
      <c r="T25" s="1"/>
      <c r="U25" s="1"/>
      <c r="V25" s="1">
        <v>0</v>
      </c>
      <c r="W25" s="1">
        <v>0</v>
      </c>
      <c r="X25" s="1">
        <v>0</v>
      </c>
      <c r="Y25" s="1">
        <v>-3.12335992930457E-4</v>
      </c>
      <c r="Z25" s="1">
        <v>4520.7213166843576</v>
      </c>
      <c r="AA25" s="1">
        <v>263536.11167603912</v>
      </c>
      <c r="AB25" s="1">
        <v>368439.95725517598</v>
      </c>
      <c r="AC25" s="1">
        <v>397415.248895848</v>
      </c>
      <c r="AD25" s="1">
        <v>177863.80300000001</v>
      </c>
      <c r="AE25" s="1">
        <v>219757.905</v>
      </c>
      <c r="AF25" s="9">
        <v>38</v>
      </c>
      <c r="AG25" s="9">
        <v>42</v>
      </c>
      <c r="AH25" s="11">
        <f t="shared" si="0"/>
        <v>-4</v>
      </c>
      <c r="AI25" s="12">
        <v>4.3407889928972045E-3</v>
      </c>
      <c r="AJ25" s="12">
        <v>4.7395110061264675E-3</v>
      </c>
      <c r="AK25" s="12">
        <v>4.5893532527466396E-3</v>
      </c>
      <c r="AL25" s="12">
        <v>4.7715977615609834E-3</v>
      </c>
      <c r="AM25" s="12">
        <v>4.7350626204636882E-3</v>
      </c>
      <c r="AN25" s="12">
        <v>4.4694614360285372E-3</v>
      </c>
      <c r="AO25" s="12">
        <v>5.829529495569614E-3</v>
      </c>
      <c r="AP25" s="12">
        <v>5.2109357715340631E-3</v>
      </c>
      <c r="AQ25" s="12">
        <v>4.5016626539288694E-3</v>
      </c>
      <c r="AR25" s="12">
        <v>4.0931356373629588E-3</v>
      </c>
      <c r="AS25" s="13">
        <v>23.554034768951837</v>
      </c>
      <c r="AT25" s="13">
        <v>3.3089239724960038</v>
      </c>
      <c r="AU25" s="13">
        <v>11.079838829802966</v>
      </c>
      <c r="AV25" s="13">
        <v>2.1671279385832634</v>
      </c>
      <c r="AW25" s="13">
        <v>2.2848620296688154</v>
      </c>
      <c r="AX25" s="13">
        <v>39.806250806376596</v>
      </c>
      <c r="AY25" s="13">
        <v>7.8643184785205591</v>
      </c>
      <c r="AZ25" s="13">
        <v>-13.837579621046629</v>
      </c>
      <c r="BA25" s="13">
        <v>7.2093273623719654</v>
      </c>
      <c r="BB25" s="14">
        <v>10</v>
      </c>
      <c r="BC25" s="14">
        <v>73</v>
      </c>
      <c r="BD25" s="14">
        <v>44</v>
      </c>
      <c r="BE25" s="14">
        <v>56</v>
      </c>
      <c r="BF25" s="14">
        <v>86</v>
      </c>
      <c r="BG25" s="14">
        <v>5</v>
      </c>
      <c r="BH25" s="14">
        <v>95</v>
      </c>
      <c r="BI25" s="14">
        <v>79</v>
      </c>
      <c r="BJ25" s="14">
        <v>88</v>
      </c>
    </row>
    <row r="26" spans="1:62" x14ac:dyDescent="0.25">
      <c r="A26" s="8" t="s">
        <v>29</v>
      </c>
      <c r="B26" s="9">
        <v>47688.415999999997</v>
      </c>
      <c r="C26" s="9">
        <v>49734.953000000001</v>
      </c>
      <c r="D26" s="9">
        <v>61269.777000000002</v>
      </c>
      <c r="E26" s="9">
        <v>67040.119492446203</v>
      </c>
      <c r="F26" s="9">
        <v>69024.741869178106</v>
      </c>
      <c r="G26" s="9">
        <v>74802.809774743029</v>
      </c>
      <c r="H26" s="9">
        <v>77821.912998791158</v>
      </c>
      <c r="I26" s="9">
        <v>96055.728566257749</v>
      </c>
      <c r="J26" s="9">
        <v>95555.563682496388</v>
      </c>
      <c r="K26" s="9">
        <v>115661.50399519864</v>
      </c>
      <c r="L26" s="1">
        <v>47688.415999999997</v>
      </c>
      <c r="M26" s="1">
        <v>49734.953000000001</v>
      </c>
      <c r="N26" s="1">
        <v>61269.777000000002</v>
      </c>
      <c r="O26" s="1">
        <v>67040.119000000006</v>
      </c>
      <c r="P26" s="1">
        <v>69078.58</v>
      </c>
      <c r="Q26" s="1"/>
      <c r="R26" s="1"/>
      <c r="S26" s="1"/>
      <c r="T26" s="1"/>
      <c r="U26" s="1"/>
      <c r="V26" s="1">
        <v>0</v>
      </c>
      <c r="W26" s="1">
        <v>0</v>
      </c>
      <c r="X26" s="1">
        <v>0</v>
      </c>
      <c r="Y26" s="1">
        <v>4.9244619731325656E-4</v>
      </c>
      <c r="Z26" s="1">
        <v>-53.838130821895902</v>
      </c>
      <c r="AA26" s="1">
        <v>74802.809774743029</v>
      </c>
      <c r="AB26" s="1">
        <v>77821.912998791158</v>
      </c>
      <c r="AC26" s="1">
        <v>96055.728566257749</v>
      </c>
      <c r="AD26" s="1">
        <v>47688.415999999997</v>
      </c>
      <c r="AE26" s="1">
        <v>49734.953000000001</v>
      </c>
      <c r="AF26" s="9">
        <v>89</v>
      </c>
      <c r="AG26" s="9">
        <v>87</v>
      </c>
      <c r="AH26" s="11">
        <f t="shared" si="0"/>
        <v>2</v>
      </c>
      <c r="AI26" s="12">
        <v>1.1638419271936006E-3</v>
      </c>
      <c r="AJ26" s="12">
        <v>1.0726319816922289E-3</v>
      </c>
      <c r="AK26" s="12">
        <v>1.2385554164943983E-3</v>
      </c>
      <c r="AL26" s="12">
        <v>1.2684723957171657E-3</v>
      </c>
      <c r="AM26" s="12">
        <v>1.2685329365479711E-3</v>
      </c>
      <c r="AN26" s="12">
        <v>1.2686241421281084E-3</v>
      </c>
      <c r="AO26" s="12">
        <v>1.2313136192063547E-3</v>
      </c>
      <c r="AP26" s="12">
        <v>1.2594892456626826E-3</v>
      </c>
      <c r="AQ26" s="12">
        <v>1.256222327808212E-3</v>
      </c>
      <c r="AR26" s="12">
        <v>1.2895850307550057E-3</v>
      </c>
      <c r="AS26" s="13">
        <v>4.2914761521959548</v>
      </c>
      <c r="AT26" s="13">
        <v>23.192590530848591</v>
      </c>
      <c r="AU26" s="13">
        <v>9.4179263822784947</v>
      </c>
      <c r="AV26" s="13">
        <v>2.9603502973402698</v>
      </c>
      <c r="AW26" s="13">
        <v>8.3710097989443142</v>
      </c>
      <c r="AX26" s="13">
        <v>4.0360826460124741</v>
      </c>
      <c r="AY26" s="13">
        <v>23.430181635023331</v>
      </c>
      <c r="AZ26" s="13">
        <v>-0.52070281619523939</v>
      </c>
      <c r="BA26" s="13">
        <v>21.041098537714149</v>
      </c>
      <c r="BB26" s="14">
        <v>86</v>
      </c>
      <c r="BC26" s="14">
        <v>18</v>
      </c>
      <c r="BD26" s="14">
        <v>51</v>
      </c>
      <c r="BE26" s="14">
        <v>52</v>
      </c>
      <c r="BF26" s="14">
        <v>52</v>
      </c>
      <c r="BG26" s="14">
        <v>86</v>
      </c>
      <c r="BH26" s="14">
        <v>40</v>
      </c>
      <c r="BI26" s="14">
        <v>49</v>
      </c>
      <c r="BJ26" s="14">
        <v>35</v>
      </c>
    </row>
    <row r="27" spans="1:62" x14ac:dyDescent="0.25">
      <c r="A27" s="8" t="s">
        <v>30</v>
      </c>
      <c r="B27" s="9">
        <v>1067009.148</v>
      </c>
      <c r="C27" s="9">
        <v>1240700.648</v>
      </c>
      <c r="D27" s="9">
        <v>1469181.655</v>
      </c>
      <c r="E27" s="9">
        <v>1376188.7519020045</v>
      </c>
      <c r="F27" s="9">
        <v>1272689.5794228809</v>
      </c>
      <c r="G27" s="9">
        <v>1401650.2570393013</v>
      </c>
      <c r="H27" s="9">
        <v>1734701.6448459411</v>
      </c>
      <c r="I27" s="9">
        <v>1782567.8673470542</v>
      </c>
      <c r="J27" s="9">
        <v>1773231.4905278662</v>
      </c>
      <c r="K27" s="9">
        <v>2400819.380404829</v>
      </c>
      <c r="L27" s="1">
        <v>1067009.148</v>
      </c>
      <c r="M27" s="1">
        <v>1240700.648</v>
      </c>
      <c r="N27" s="1">
        <v>1469181.655</v>
      </c>
      <c r="O27" s="1">
        <v>1376188.7520000001</v>
      </c>
      <c r="P27" s="1">
        <v>1272991.395</v>
      </c>
      <c r="Q27" s="1"/>
      <c r="R27" s="1"/>
      <c r="S27" s="1"/>
      <c r="T27" s="1"/>
      <c r="U27" s="1"/>
      <c r="V27" s="1">
        <v>0</v>
      </c>
      <c r="W27" s="1">
        <v>0</v>
      </c>
      <c r="X27" s="1">
        <v>0</v>
      </c>
      <c r="Y27" s="1">
        <v>-9.799562394618988E-5</v>
      </c>
      <c r="Z27" s="1">
        <v>-301.81557711912319</v>
      </c>
      <c r="AA27" s="1">
        <v>1401650.2570393013</v>
      </c>
      <c r="AB27" s="1">
        <v>1734701.6448459411</v>
      </c>
      <c r="AC27" s="1">
        <v>1782567.8673470542</v>
      </c>
      <c r="AD27" s="1">
        <v>1067009.148</v>
      </c>
      <c r="AE27" s="1">
        <v>1240700.648</v>
      </c>
      <c r="AF27" s="9">
        <v>4</v>
      </c>
      <c r="AG27" s="9">
        <v>4</v>
      </c>
      <c r="AH27" s="11">
        <f t="shared" si="0"/>
        <v>0</v>
      </c>
      <c r="AI27" s="12">
        <v>2.6040495518692041E-2</v>
      </c>
      <c r="AJ27" s="12">
        <v>2.6758147227988183E-2</v>
      </c>
      <c r="AK27" s="12">
        <v>2.9699192419362884E-2</v>
      </c>
      <c r="AL27" s="12">
        <v>2.6038996593388306E-2</v>
      </c>
      <c r="AM27" s="12">
        <v>2.3389419587532215E-2</v>
      </c>
      <c r="AN27" s="12">
        <v>2.377139789607903E-2</v>
      </c>
      <c r="AO27" s="12">
        <v>2.7446790733500103E-2</v>
      </c>
      <c r="AP27" s="12">
        <v>2.3373151108200964E-2</v>
      </c>
      <c r="AQ27" s="12">
        <v>2.3311808385907542E-2</v>
      </c>
      <c r="AR27" s="12">
        <v>2.6768290464605226E-2</v>
      </c>
      <c r="AS27" s="13">
        <v>16.278351532933627</v>
      </c>
      <c r="AT27" s="13">
        <v>18.415482200989388</v>
      </c>
      <c r="AU27" s="13">
        <v>-6.3295714850180076</v>
      </c>
      <c r="AV27" s="13">
        <v>-7.520710537422957</v>
      </c>
      <c r="AW27" s="13">
        <v>10.132924768261205</v>
      </c>
      <c r="AX27" s="13">
        <v>23.761376001895258</v>
      </c>
      <c r="AY27" s="13">
        <v>2.7593345889381595</v>
      </c>
      <c r="AZ27" s="13">
        <v>-0.52375996393804769</v>
      </c>
      <c r="BA27" s="13">
        <v>35.392327128712282</v>
      </c>
      <c r="BB27" s="14">
        <v>29</v>
      </c>
      <c r="BC27" s="14">
        <v>26</v>
      </c>
      <c r="BD27" s="14">
        <v>99</v>
      </c>
      <c r="BE27" s="14">
        <v>84</v>
      </c>
      <c r="BF27" s="14">
        <v>40</v>
      </c>
      <c r="BG27" s="14">
        <v>17</v>
      </c>
      <c r="BH27" s="14">
        <v>99</v>
      </c>
      <c r="BI27" s="14">
        <v>50</v>
      </c>
      <c r="BJ27" s="14">
        <v>13</v>
      </c>
    </row>
    <row r="28" spans="1:62" x14ac:dyDescent="0.25">
      <c r="A28" s="8" t="s">
        <v>31</v>
      </c>
      <c r="B28" s="9">
        <v>130036.413</v>
      </c>
      <c r="C28" s="9">
        <v>183369.101</v>
      </c>
      <c r="D28" s="9">
        <v>155918.041</v>
      </c>
      <c r="E28" s="9">
        <v>196579.07258354334</v>
      </c>
      <c r="F28" s="9">
        <v>217099.47948511949</v>
      </c>
      <c r="G28" s="9">
        <v>248591.83564611076</v>
      </c>
      <c r="H28" s="9">
        <v>316004.93830544379</v>
      </c>
      <c r="I28" s="9">
        <v>480752.96536815935</v>
      </c>
      <c r="J28" s="9">
        <v>496516.89124623558</v>
      </c>
      <c r="K28" s="9">
        <v>450186.83614615985</v>
      </c>
      <c r="L28" s="1">
        <v>130036.413</v>
      </c>
      <c r="M28" s="1">
        <v>183369.101</v>
      </c>
      <c r="N28" s="1">
        <v>155918.041</v>
      </c>
      <c r="O28" s="1">
        <v>196579.073</v>
      </c>
      <c r="P28" s="1">
        <v>217222.03599999999</v>
      </c>
      <c r="Q28" s="1"/>
      <c r="R28" s="1"/>
      <c r="S28" s="1"/>
      <c r="T28" s="1"/>
      <c r="U28" s="1"/>
      <c r="V28" s="1">
        <v>0</v>
      </c>
      <c r="W28" s="1">
        <v>0</v>
      </c>
      <c r="X28" s="1">
        <v>0</v>
      </c>
      <c r="Y28" s="1">
        <v>-4.1645666351541877E-4</v>
      </c>
      <c r="Z28" s="1">
        <v>-122.55651488050353</v>
      </c>
      <c r="AA28" s="1">
        <v>248591.83564611076</v>
      </c>
      <c r="AB28" s="1">
        <v>316004.93830544379</v>
      </c>
      <c r="AC28" s="1">
        <v>480752.96536815935</v>
      </c>
      <c r="AD28" s="1">
        <v>130036.413</v>
      </c>
      <c r="AE28" s="1">
        <v>183369.101</v>
      </c>
      <c r="AF28" s="9">
        <v>26</v>
      </c>
      <c r="AG28" s="9">
        <v>37</v>
      </c>
      <c r="AH28" s="11">
        <f t="shared" si="0"/>
        <v>-11</v>
      </c>
      <c r="AI28" s="12">
        <v>3.1735553873557675E-3</v>
      </c>
      <c r="AJ28" s="12">
        <v>3.9547149504042456E-3</v>
      </c>
      <c r="AK28" s="12">
        <v>3.1518497971641983E-3</v>
      </c>
      <c r="AL28" s="12">
        <v>3.7194910903463126E-3</v>
      </c>
      <c r="AM28" s="12">
        <v>3.9898423779150573E-3</v>
      </c>
      <c r="AN28" s="12">
        <v>4.2160128100306024E-3</v>
      </c>
      <c r="AO28" s="12">
        <v>4.9998923089695953E-3</v>
      </c>
      <c r="AP28" s="12">
        <v>6.3036655776752991E-3</v>
      </c>
      <c r="AQ28" s="12">
        <v>6.5274650777000977E-3</v>
      </c>
      <c r="AR28" s="12">
        <v>5.0194246562896526E-3</v>
      </c>
      <c r="AS28" s="13">
        <v>41.013656690145694</v>
      </c>
      <c r="AT28" s="13">
        <v>-14.970384786911296</v>
      </c>
      <c r="AU28" s="13">
        <v>26.078464892682533</v>
      </c>
      <c r="AV28" s="13">
        <v>10.438754559112724</v>
      </c>
      <c r="AW28" s="13">
        <v>14.505956548435577</v>
      </c>
      <c r="AX28" s="13">
        <v>27.117987396537302</v>
      </c>
      <c r="AY28" s="13">
        <v>52.134636865539591</v>
      </c>
      <c r="AZ28" s="13">
        <v>3.2790075181344349</v>
      </c>
      <c r="BA28" s="13">
        <v>-9.3310128853399732</v>
      </c>
      <c r="BB28" s="14">
        <v>3</v>
      </c>
      <c r="BC28" s="14">
        <v>99</v>
      </c>
      <c r="BD28" s="14">
        <v>16</v>
      </c>
      <c r="BE28" s="14">
        <v>23</v>
      </c>
      <c r="BF28" s="14">
        <v>21</v>
      </c>
      <c r="BG28" s="14">
        <v>11</v>
      </c>
      <c r="BH28" s="14">
        <v>4</v>
      </c>
      <c r="BI28" s="14">
        <v>39</v>
      </c>
      <c r="BJ28" s="14">
        <v>99</v>
      </c>
    </row>
    <row r="29" spans="1:62" x14ac:dyDescent="0.25">
      <c r="A29" s="8" t="s">
        <v>32</v>
      </c>
      <c r="B29" s="9">
        <v>479379.30900000001</v>
      </c>
      <c r="C29" s="9">
        <v>486191.51</v>
      </c>
      <c r="D29" s="9">
        <v>457367.58100000001</v>
      </c>
      <c r="E29" s="9">
        <v>475705.8418277665</v>
      </c>
      <c r="F29" s="9">
        <v>519435.63972723659</v>
      </c>
      <c r="G29" s="9">
        <v>571342.85370042559</v>
      </c>
      <c r="H29" s="9">
        <v>620870.83254312945</v>
      </c>
      <c r="I29" s="9">
        <v>673914.88263800181</v>
      </c>
      <c r="J29" s="9">
        <v>783771.49966185784</v>
      </c>
      <c r="K29" s="9">
        <v>911191.36094355641</v>
      </c>
      <c r="L29" s="1">
        <v>479379.30900000001</v>
      </c>
      <c r="M29" s="1">
        <v>486191.51</v>
      </c>
      <c r="N29" s="1">
        <v>457367.58100000001</v>
      </c>
      <c r="O29" s="1">
        <v>475705.842</v>
      </c>
      <c r="P29" s="1">
        <v>519693.451</v>
      </c>
      <c r="Q29" s="1"/>
      <c r="R29" s="1"/>
      <c r="S29" s="1"/>
      <c r="T29" s="1"/>
      <c r="U29" s="1"/>
      <c r="V29" s="1">
        <v>0</v>
      </c>
      <c r="W29" s="1">
        <v>0</v>
      </c>
      <c r="X29" s="1">
        <v>0</v>
      </c>
      <c r="Y29" s="1">
        <v>-1.7223350005224347E-4</v>
      </c>
      <c r="Z29" s="1">
        <v>-257.81127276341431</v>
      </c>
      <c r="AA29" s="1">
        <v>571342.85370042559</v>
      </c>
      <c r="AB29" s="1">
        <v>620870.83254312945</v>
      </c>
      <c r="AC29" s="1">
        <v>673914.88263800181</v>
      </c>
      <c r="AD29" s="1">
        <v>479379.30900000001</v>
      </c>
      <c r="AE29" s="1">
        <v>486191.51</v>
      </c>
      <c r="AF29" s="9">
        <v>15</v>
      </c>
      <c r="AG29" s="9">
        <v>17</v>
      </c>
      <c r="AH29" s="11">
        <f t="shared" si="0"/>
        <v>-2</v>
      </c>
      <c r="AI29" s="12">
        <v>1.1699313704260939E-2</v>
      </c>
      <c r="AJ29" s="12">
        <v>1.0485675192117648E-2</v>
      </c>
      <c r="AK29" s="12">
        <v>9.2455876700267801E-3</v>
      </c>
      <c r="AL29" s="12">
        <v>9.0008749001097583E-3</v>
      </c>
      <c r="AM29" s="12">
        <v>9.5461598199050434E-3</v>
      </c>
      <c r="AN29" s="12">
        <v>9.68973411318917E-3</v>
      </c>
      <c r="AO29" s="12">
        <v>9.8235404710523954E-3</v>
      </c>
      <c r="AP29" s="12">
        <v>8.8364177737625619E-3</v>
      </c>
      <c r="AQ29" s="12">
        <v>1.0303861123633424E-2</v>
      </c>
      <c r="AR29" s="12">
        <v>1.0159462730787858E-2</v>
      </c>
      <c r="AS29" s="13">
        <v>1.4210461052669245</v>
      </c>
      <c r="AT29" s="13">
        <v>-5.928513437019916</v>
      </c>
      <c r="AU29" s="13">
        <v>4.0095235407090541</v>
      </c>
      <c r="AV29" s="13">
        <v>9.1926131769688908</v>
      </c>
      <c r="AW29" s="13">
        <v>9.9930020205094507</v>
      </c>
      <c r="AX29" s="13">
        <v>8.668696654193738</v>
      </c>
      <c r="AY29" s="13">
        <v>8.5434920299928336</v>
      </c>
      <c r="AZ29" s="13">
        <v>16.301259974231243</v>
      </c>
      <c r="BA29" s="13">
        <v>16.257271581917848</v>
      </c>
      <c r="BB29" s="14">
        <v>93</v>
      </c>
      <c r="BC29" s="14">
        <v>95</v>
      </c>
      <c r="BD29" s="14">
        <v>77</v>
      </c>
      <c r="BE29" s="14">
        <v>27</v>
      </c>
      <c r="BF29" s="14">
        <v>44</v>
      </c>
      <c r="BG29" s="14">
        <v>65</v>
      </c>
      <c r="BH29" s="14">
        <v>92</v>
      </c>
      <c r="BI29" s="14">
        <v>11</v>
      </c>
      <c r="BJ29" s="14">
        <v>58</v>
      </c>
    </row>
    <row r="30" spans="1:62" x14ac:dyDescent="0.25">
      <c r="A30" s="8" t="s">
        <v>33</v>
      </c>
      <c r="B30" s="9">
        <v>57865.534</v>
      </c>
      <c r="C30" s="9">
        <v>66858.002999999997</v>
      </c>
      <c r="D30" s="9">
        <v>69888.308999999994</v>
      </c>
      <c r="E30" s="9">
        <v>77917.959415294681</v>
      </c>
      <c r="F30" s="9">
        <v>73701.277855543871</v>
      </c>
      <c r="G30" s="9">
        <v>77901.137998994003</v>
      </c>
      <c r="H30" s="9">
        <v>86014.085472377497</v>
      </c>
      <c r="I30" s="9">
        <v>105272.25287918863</v>
      </c>
      <c r="J30" s="9">
        <v>126223.47059743745</v>
      </c>
      <c r="K30" s="9">
        <v>140027.49319232753</v>
      </c>
      <c r="L30" s="1">
        <v>57865.534</v>
      </c>
      <c r="M30" s="1">
        <v>66858.002999999997</v>
      </c>
      <c r="N30" s="1">
        <v>69888.308999999994</v>
      </c>
      <c r="O30" s="1">
        <v>77917.959000000003</v>
      </c>
      <c r="P30" s="1">
        <v>73764.963000000003</v>
      </c>
      <c r="Q30" s="1"/>
      <c r="R30" s="1"/>
      <c r="S30" s="1"/>
      <c r="T30" s="1"/>
      <c r="U30" s="1"/>
      <c r="V30" s="1">
        <v>0</v>
      </c>
      <c r="W30" s="1">
        <v>0</v>
      </c>
      <c r="X30" s="1">
        <v>0</v>
      </c>
      <c r="Y30" s="1">
        <v>4.1529467853251845E-4</v>
      </c>
      <c r="Z30" s="1">
        <v>-63.685144456132548</v>
      </c>
      <c r="AA30" s="1">
        <v>77901.137998994003</v>
      </c>
      <c r="AB30" s="1">
        <v>86014.085472377497</v>
      </c>
      <c r="AC30" s="1">
        <v>105272.25287918863</v>
      </c>
      <c r="AD30" s="1">
        <v>57865.534</v>
      </c>
      <c r="AE30" s="1">
        <v>66858.002999999997</v>
      </c>
      <c r="AF30" s="9">
        <v>80</v>
      </c>
      <c r="AG30" s="9">
        <v>81</v>
      </c>
      <c r="AH30" s="11">
        <f t="shared" si="0"/>
        <v>-1</v>
      </c>
      <c r="AI30" s="12">
        <v>1.4122158011842293E-3</v>
      </c>
      <c r="AJ30" s="12">
        <v>1.4419241986591399E-3</v>
      </c>
      <c r="AK30" s="12">
        <v>1.4127771945633848E-3</v>
      </c>
      <c r="AL30" s="12">
        <v>1.4742930262832876E-3</v>
      </c>
      <c r="AM30" s="12">
        <v>1.3544780595141726E-3</v>
      </c>
      <c r="AN30" s="12">
        <v>1.3211704836005493E-3</v>
      </c>
      <c r="AO30" s="12">
        <v>1.360931783922647E-3</v>
      </c>
      <c r="AP30" s="12">
        <v>1.3803369392650273E-3</v>
      </c>
      <c r="AQ30" s="12">
        <v>1.6593983222662916E-3</v>
      </c>
      <c r="AR30" s="12">
        <v>1.5612572280096773E-3</v>
      </c>
      <c r="AS30" s="13">
        <v>15.540285172171735</v>
      </c>
      <c r="AT30" s="13">
        <v>4.5324506626379417</v>
      </c>
      <c r="AU30" s="13">
        <v>11.489261265850189</v>
      </c>
      <c r="AV30" s="13">
        <v>-5.4116940322786604</v>
      </c>
      <c r="AW30" s="13">
        <v>5.6984902645540956</v>
      </c>
      <c r="AX30" s="13">
        <v>10.41441457952547</v>
      </c>
      <c r="AY30" s="13">
        <v>22.389550852105117</v>
      </c>
      <c r="AZ30" s="13">
        <v>19.901937258142112</v>
      </c>
      <c r="BA30" s="13">
        <v>10.936177344477429</v>
      </c>
      <c r="BB30" s="14">
        <v>37</v>
      </c>
      <c r="BC30" s="14">
        <v>70</v>
      </c>
      <c r="BD30" s="14">
        <v>42</v>
      </c>
      <c r="BE30" s="14">
        <v>80</v>
      </c>
      <c r="BF30" s="14">
        <v>74</v>
      </c>
      <c r="BG30" s="14">
        <v>57</v>
      </c>
      <c r="BH30" s="14">
        <v>45</v>
      </c>
      <c r="BI30" s="14">
        <v>10</v>
      </c>
      <c r="BJ30" s="14">
        <v>76</v>
      </c>
    </row>
    <row r="31" spans="1:62" x14ac:dyDescent="0.25">
      <c r="A31" s="8" t="s">
        <v>34</v>
      </c>
      <c r="B31" s="9">
        <v>86360.241999999998</v>
      </c>
      <c r="C31" s="9">
        <v>94368.41</v>
      </c>
      <c r="D31" s="9">
        <v>98663.433000000005</v>
      </c>
      <c r="E31" s="9">
        <v>104606.69276062571</v>
      </c>
      <c r="F31" s="9">
        <v>116202.4639738258</v>
      </c>
      <c r="G31" s="9">
        <v>116729.86109670687</v>
      </c>
      <c r="H31" s="9">
        <v>126880.45481241478</v>
      </c>
      <c r="I31" s="9">
        <v>154358.93772600105</v>
      </c>
      <c r="J31" s="9">
        <v>161951.81579164386</v>
      </c>
      <c r="K31" s="9">
        <v>177063.01588552873</v>
      </c>
      <c r="L31" s="1">
        <v>86360.241999999998</v>
      </c>
      <c r="M31" s="1">
        <v>94368.41</v>
      </c>
      <c r="N31" s="1">
        <v>98663.433000000005</v>
      </c>
      <c r="O31" s="1">
        <v>104606.693</v>
      </c>
      <c r="P31" s="1">
        <v>116287.37</v>
      </c>
      <c r="Q31" s="1"/>
      <c r="R31" s="1"/>
      <c r="S31" s="1"/>
      <c r="T31" s="1"/>
      <c r="U31" s="1"/>
      <c r="V31" s="1">
        <v>0</v>
      </c>
      <c r="W31" s="1">
        <v>0</v>
      </c>
      <c r="X31" s="1">
        <v>0</v>
      </c>
      <c r="Y31" s="1">
        <v>-2.3937429068610072E-4</v>
      </c>
      <c r="Z31" s="1">
        <v>-84.906026174197905</v>
      </c>
      <c r="AA31" s="1">
        <v>116729.86109670687</v>
      </c>
      <c r="AB31" s="1">
        <v>126880.45481241478</v>
      </c>
      <c r="AC31" s="1">
        <v>154358.93772600105</v>
      </c>
      <c r="AD31" s="1">
        <v>86360.241999999998</v>
      </c>
      <c r="AE31" s="1">
        <v>94368.41</v>
      </c>
      <c r="AF31" s="9">
        <v>76</v>
      </c>
      <c r="AG31" s="9">
        <v>77</v>
      </c>
      <c r="AH31" s="11">
        <f t="shared" si="0"/>
        <v>-1</v>
      </c>
      <c r="AI31" s="12">
        <v>2.1076328155287382E-3</v>
      </c>
      <c r="AJ31" s="12">
        <v>2.0352401786213562E-3</v>
      </c>
      <c r="AK31" s="12">
        <v>1.9944601618524277E-3</v>
      </c>
      <c r="AL31" s="12">
        <v>1.9792730558762118E-3</v>
      </c>
      <c r="AM31" s="12">
        <v>2.135562536955305E-3</v>
      </c>
      <c r="AN31" s="12">
        <v>1.9796892702357281E-3</v>
      </c>
      <c r="AO31" s="12">
        <v>2.0075275202249216E-3</v>
      </c>
      <c r="AP31" s="12">
        <v>2.0239648893372428E-3</v>
      </c>
      <c r="AQ31" s="12">
        <v>2.1291014273385799E-3</v>
      </c>
      <c r="AR31" s="12">
        <v>1.9741902612280785E-3</v>
      </c>
      <c r="AS31" s="13">
        <v>9.272980036345885</v>
      </c>
      <c r="AT31" s="13">
        <v>4.5513355581597637</v>
      </c>
      <c r="AU31" s="13">
        <v>6.023771502686003</v>
      </c>
      <c r="AV31" s="13">
        <v>11.085114066013915</v>
      </c>
      <c r="AW31" s="13">
        <v>0.45386053345639255</v>
      </c>
      <c r="AX31" s="13">
        <v>8.69579867596903</v>
      </c>
      <c r="AY31" s="13">
        <v>21.656986455645637</v>
      </c>
      <c r="AZ31" s="13">
        <v>4.9189753295146232</v>
      </c>
      <c r="BA31" s="13">
        <v>9.330676547230496</v>
      </c>
      <c r="BB31" s="14">
        <v>69</v>
      </c>
      <c r="BC31" s="14">
        <v>69</v>
      </c>
      <c r="BD31" s="14">
        <v>66</v>
      </c>
      <c r="BE31" s="14">
        <v>21</v>
      </c>
      <c r="BF31" s="14">
        <v>93</v>
      </c>
      <c r="BG31" s="14">
        <v>64</v>
      </c>
      <c r="BH31" s="14">
        <v>49</v>
      </c>
      <c r="BI31" s="14">
        <v>33</v>
      </c>
      <c r="BJ31" s="14">
        <v>78</v>
      </c>
    </row>
    <row r="32" spans="1:62" x14ac:dyDescent="0.25">
      <c r="A32" s="8" t="s">
        <v>35</v>
      </c>
      <c r="B32" s="9">
        <v>143313.712</v>
      </c>
      <c r="C32" s="9">
        <v>172526.777</v>
      </c>
      <c r="D32" s="9">
        <v>182495.959</v>
      </c>
      <c r="E32" s="9">
        <v>284594.80874926579</v>
      </c>
      <c r="F32" s="9">
        <v>324946.84917</v>
      </c>
      <c r="G32" s="9">
        <v>328283.37167808868</v>
      </c>
      <c r="H32" s="9">
        <v>350120.03374981624</v>
      </c>
      <c r="I32" s="9">
        <v>427597.68741241767</v>
      </c>
      <c r="J32" s="9">
        <v>403888.01301711018</v>
      </c>
      <c r="K32" s="9">
        <v>500385.30031641421</v>
      </c>
      <c r="L32" s="1">
        <v>143313.712</v>
      </c>
      <c r="M32" s="1">
        <v>172526.777</v>
      </c>
      <c r="N32" s="1">
        <v>182495.959</v>
      </c>
      <c r="O32" s="1">
        <v>284594.80900000001</v>
      </c>
      <c r="P32" s="1">
        <v>325086.005</v>
      </c>
      <c r="Q32" s="1"/>
      <c r="R32" s="1"/>
      <c r="S32" s="1"/>
      <c r="T32" s="1"/>
      <c r="U32" s="1"/>
      <c r="V32" s="1">
        <v>0</v>
      </c>
      <c r="W32" s="1">
        <v>0</v>
      </c>
      <c r="X32" s="1">
        <v>0</v>
      </c>
      <c r="Y32" s="1">
        <v>-2.5073421420529485E-4</v>
      </c>
      <c r="Z32" s="1">
        <v>-139.15583000000333</v>
      </c>
      <c r="AA32" s="1">
        <v>328283.37167808868</v>
      </c>
      <c r="AB32" s="1">
        <v>350120.03374981624</v>
      </c>
      <c r="AC32" s="1">
        <v>427597.68741241767</v>
      </c>
      <c r="AD32" s="1">
        <v>143313.712</v>
      </c>
      <c r="AE32" s="1">
        <v>172526.777</v>
      </c>
      <c r="AF32" s="9">
        <v>32</v>
      </c>
      <c r="AG32" s="9">
        <v>33</v>
      </c>
      <c r="AH32" s="11">
        <f t="shared" si="0"/>
        <v>-1</v>
      </c>
      <c r="AI32" s="12">
        <v>3.4975895774636057E-3</v>
      </c>
      <c r="AJ32" s="12">
        <v>3.7208789301255252E-3</v>
      </c>
      <c r="AK32" s="12">
        <v>3.689116715861225E-3</v>
      </c>
      <c r="AL32" s="12">
        <v>5.3848450986655203E-3</v>
      </c>
      <c r="AM32" s="12">
        <v>5.9718554483098275E-3</v>
      </c>
      <c r="AN32" s="12">
        <v>5.5675476900422204E-3</v>
      </c>
      <c r="AO32" s="12">
        <v>5.5396680613573959E-3</v>
      </c>
      <c r="AP32" s="12">
        <v>5.6066899580558263E-3</v>
      </c>
      <c r="AQ32" s="12">
        <v>5.3097184541974173E-3</v>
      </c>
      <c r="AR32" s="12">
        <v>5.5791198506694424E-3</v>
      </c>
      <c r="AS32" s="13">
        <v>20.383998566724728</v>
      </c>
      <c r="AT32" s="13">
        <v>5.7783389763317814</v>
      </c>
      <c r="AU32" s="13">
        <v>55.945813983347335</v>
      </c>
      <c r="AV32" s="13">
        <v>14.178768965629729</v>
      </c>
      <c r="AW32" s="13">
        <v>1.0267902324983424</v>
      </c>
      <c r="AX32" s="13">
        <v>6.6517722052460186</v>
      </c>
      <c r="AY32" s="13">
        <v>22.12888329548268</v>
      </c>
      <c r="AZ32" s="13">
        <v>-5.544855618557051</v>
      </c>
      <c r="BA32" s="13">
        <v>23.892089933160761</v>
      </c>
      <c r="BB32" s="14">
        <v>14</v>
      </c>
      <c r="BC32" s="14">
        <v>64</v>
      </c>
      <c r="BD32" s="14">
        <v>4</v>
      </c>
      <c r="BE32" s="14">
        <v>16</v>
      </c>
      <c r="BF32" s="14">
        <v>90</v>
      </c>
      <c r="BG32" s="14">
        <v>74</v>
      </c>
      <c r="BH32" s="14">
        <v>46</v>
      </c>
      <c r="BI32" s="14">
        <v>63</v>
      </c>
      <c r="BJ32" s="14">
        <v>30</v>
      </c>
    </row>
    <row r="33" spans="1:62" x14ac:dyDescent="0.25">
      <c r="A33" s="8" t="s">
        <v>36</v>
      </c>
      <c r="B33" s="9">
        <v>76865.225000000006</v>
      </c>
      <c r="C33" s="9">
        <v>86502.542000000001</v>
      </c>
      <c r="D33" s="9">
        <v>107822.66</v>
      </c>
      <c r="E33" s="9">
        <v>108822.66407891597</v>
      </c>
      <c r="F33" s="9">
        <v>125353.2875696237</v>
      </c>
      <c r="G33" s="9">
        <v>102975.22738998075</v>
      </c>
      <c r="H33" s="9">
        <v>126835.77051475017</v>
      </c>
      <c r="I33" s="9">
        <v>164033.92350422306</v>
      </c>
      <c r="J33" s="9">
        <v>176508.45378146137</v>
      </c>
      <c r="K33" s="9">
        <v>218958.19571369223</v>
      </c>
      <c r="L33" s="1">
        <v>76865.225000000006</v>
      </c>
      <c r="M33" s="1">
        <v>86502.542000000001</v>
      </c>
      <c r="N33" s="1">
        <v>107822.66</v>
      </c>
      <c r="O33" s="1">
        <v>108822.664</v>
      </c>
      <c r="P33" s="1">
        <v>125393.073</v>
      </c>
      <c r="Q33" s="1"/>
      <c r="R33" s="1"/>
      <c r="S33" s="1"/>
      <c r="T33" s="1"/>
      <c r="U33" s="1"/>
      <c r="V33" s="1">
        <v>0</v>
      </c>
      <c r="W33" s="1">
        <v>0</v>
      </c>
      <c r="X33" s="1">
        <v>0</v>
      </c>
      <c r="Y33" s="1">
        <v>7.8915967606008053E-5</v>
      </c>
      <c r="Z33" s="1">
        <v>-39.78543037630152</v>
      </c>
      <c r="AA33" s="1">
        <v>102975.22738998075</v>
      </c>
      <c r="AB33" s="1">
        <v>126835.77051475017</v>
      </c>
      <c r="AC33" s="1">
        <v>164033.92350422306</v>
      </c>
      <c r="AD33" s="1">
        <v>76865.225000000006</v>
      </c>
      <c r="AE33" s="1">
        <v>86502.542000000001</v>
      </c>
      <c r="AF33" s="9">
        <v>71</v>
      </c>
      <c r="AG33" s="9">
        <v>70</v>
      </c>
      <c r="AH33" s="11">
        <f t="shared" si="0"/>
        <v>1</v>
      </c>
      <c r="AI33" s="12">
        <v>1.8759057041896662E-3</v>
      </c>
      <c r="AJ33" s="12">
        <v>1.8655972801839235E-3</v>
      </c>
      <c r="AK33" s="12">
        <v>2.1796119735156519E-3</v>
      </c>
      <c r="AL33" s="12">
        <v>2.059043845052521E-3</v>
      </c>
      <c r="AM33" s="12">
        <v>2.3037358732614474E-3</v>
      </c>
      <c r="AN33" s="12">
        <v>1.7464164768870808E-3</v>
      </c>
      <c r="AO33" s="12">
        <v>2.0068205164754768E-3</v>
      </c>
      <c r="AP33" s="12">
        <v>2.1508239608522186E-3</v>
      </c>
      <c r="AQ33" s="12">
        <v>2.3204704377437755E-3</v>
      </c>
      <c r="AR33" s="12">
        <v>2.4413067598120109E-3</v>
      </c>
      <c r="AS33" s="13">
        <v>12.537941572408059</v>
      </c>
      <c r="AT33" s="13">
        <v>24.646810957301128</v>
      </c>
      <c r="AU33" s="13">
        <v>0.92745261424265379</v>
      </c>
      <c r="AV33" s="13">
        <v>15.19042345693731</v>
      </c>
      <c r="AW33" s="13">
        <v>-17.85199304582558</v>
      </c>
      <c r="AX33" s="13">
        <v>23.171148760280374</v>
      </c>
      <c r="AY33" s="13">
        <v>29.327809369949762</v>
      </c>
      <c r="AZ33" s="13">
        <v>7.6048478331478577</v>
      </c>
      <c r="BA33" s="13">
        <v>24.049693384538244</v>
      </c>
      <c r="BB33" s="14">
        <v>56</v>
      </c>
      <c r="BC33" s="14">
        <v>16</v>
      </c>
      <c r="BD33" s="14">
        <v>87</v>
      </c>
      <c r="BE33" s="14">
        <v>10</v>
      </c>
      <c r="BF33" s="14">
        <v>102</v>
      </c>
      <c r="BG33" s="14">
        <v>18</v>
      </c>
      <c r="BH33" s="14">
        <v>25</v>
      </c>
      <c r="BI33" s="14">
        <v>26</v>
      </c>
      <c r="BJ33" s="14">
        <v>29</v>
      </c>
    </row>
    <row r="34" spans="1:62" x14ac:dyDescent="0.25">
      <c r="A34" s="8" t="s">
        <v>37</v>
      </c>
      <c r="B34" s="9">
        <v>91504.703999999998</v>
      </c>
      <c r="C34" s="9">
        <v>99086.771999999997</v>
      </c>
      <c r="D34" s="9">
        <v>118834.978</v>
      </c>
      <c r="E34" s="9">
        <v>175286.66180434753</v>
      </c>
      <c r="F34" s="9">
        <v>144362.19819260895</v>
      </c>
      <c r="G34" s="9">
        <v>213005.92302914525</v>
      </c>
      <c r="H34" s="9">
        <v>269903.33234100067</v>
      </c>
      <c r="I34" s="9">
        <v>297791.22195510048</v>
      </c>
      <c r="J34" s="9">
        <v>214145.97870382294</v>
      </c>
      <c r="K34" s="9">
        <v>251579.68909646716</v>
      </c>
      <c r="L34" s="1">
        <v>91504.703999999998</v>
      </c>
      <c r="M34" s="1">
        <v>99086.771999999997</v>
      </c>
      <c r="N34" s="1">
        <v>118834.978</v>
      </c>
      <c r="O34" s="1">
        <v>175286.66200000001</v>
      </c>
      <c r="P34" s="1">
        <v>144425.25</v>
      </c>
      <c r="Q34" s="1"/>
      <c r="R34" s="1"/>
      <c r="S34" s="1"/>
      <c r="T34" s="1"/>
      <c r="U34" s="1"/>
      <c r="V34" s="1">
        <v>0</v>
      </c>
      <c r="W34" s="1">
        <v>0</v>
      </c>
      <c r="X34" s="1">
        <v>0</v>
      </c>
      <c r="Y34" s="1">
        <v>-1.9565247930586338E-4</v>
      </c>
      <c r="Z34" s="1">
        <v>-63.051807391049806</v>
      </c>
      <c r="AA34" s="1">
        <v>213005.92302914525</v>
      </c>
      <c r="AB34" s="1">
        <v>269903.33234100067</v>
      </c>
      <c r="AC34" s="1">
        <v>297791.22195510048</v>
      </c>
      <c r="AD34" s="1">
        <v>91504.703999999998</v>
      </c>
      <c r="AE34" s="1">
        <v>99086.771999999997</v>
      </c>
      <c r="AF34" s="9">
        <v>63</v>
      </c>
      <c r="AG34" s="9">
        <v>60</v>
      </c>
      <c r="AH34" s="11">
        <f t="shared" si="0"/>
        <v>3</v>
      </c>
      <c r="AI34" s="12">
        <v>2.2331840724305035E-3</v>
      </c>
      <c r="AJ34" s="12">
        <v>2.137000925884982E-3</v>
      </c>
      <c r="AK34" s="12">
        <v>2.4022236227641673E-3</v>
      </c>
      <c r="AL34" s="12">
        <v>3.3166153867204597E-3</v>
      </c>
      <c r="AM34" s="12">
        <v>2.6530805945913054E-3</v>
      </c>
      <c r="AN34" s="12">
        <v>3.6124907230730237E-3</v>
      </c>
      <c r="AO34" s="12">
        <v>4.2704636287444571E-3</v>
      </c>
      <c r="AP34" s="12">
        <v>3.9046587549068884E-3</v>
      </c>
      <c r="AQ34" s="12">
        <v>2.8152725962869466E-3</v>
      </c>
      <c r="AR34" s="12">
        <v>2.8050249209475115E-3</v>
      </c>
      <c r="AS34" s="13">
        <v>8.2859871335139132</v>
      </c>
      <c r="AT34" s="13">
        <v>19.930214297424072</v>
      </c>
      <c r="AU34" s="13">
        <v>47.5042657931468</v>
      </c>
      <c r="AV34" s="13">
        <v>-17.642222912691452</v>
      </c>
      <c r="AW34" s="13">
        <v>47.549653369056784</v>
      </c>
      <c r="AX34" s="13">
        <v>26.71165594961893</v>
      </c>
      <c r="AY34" s="13">
        <v>10.332547350273444</v>
      </c>
      <c r="AZ34" s="13">
        <v>-28.088552342852196</v>
      </c>
      <c r="BA34" s="13">
        <v>17.480463849576793</v>
      </c>
      <c r="BB34" s="14">
        <v>74</v>
      </c>
      <c r="BC34" s="14">
        <v>24</v>
      </c>
      <c r="BD34" s="14">
        <v>7</v>
      </c>
      <c r="BE34" s="14">
        <v>98</v>
      </c>
      <c r="BF34" s="14">
        <v>1</v>
      </c>
      <c r="BG34" s="14">
        <v>13</v>
      </c>
      <c r="BH34" s="14">
        <v>89</v>
      </c>
      <c r="BI34" s="14">
        <v>100</v>
      </c>
      <c r="BJ34" s="14">
        <v>50</v>
      </c>
    </row>
    <row r="35" spans="1:62" x14ac:dyDescent="0.25">
      <c r="A35" s="8" t="s">
        <v>38</v>
      </c>
      <c r="B35" s="9">
        <v>229844.59299999999</v>
      </c>
      <c r="C35" s="9">
        <v>263217.05</v>
      </c>
      <c r="D35" s="9">
        <v>288958.86700000003</v>
      </c>
      <c r="E35" s="9">
        <v>322916.92327858496</v>
      </c>
      <c r="F35" s="9">
        <v>343755.80066619965</v>
      </c>
      <c r="G35" s="9">
        <v>380190.73210995115</v>
      </c>
      <c r="H35" s="9">
        <v>481235.36791454529</v>
      </c>
      <c r="I35" s="9">
        <v>549599.68810860708</v>
      </c>
      <c r="J35" s="9">
        <v>489079.45521535754</v>
      </c>
      <c r="K35" s="9">
        <v>602811.93964884093</v>
      </c>
      <c r="L35" s="1">
        <v>229844.59299999999</v>
      </c>
      <c r="M35" s="1">
        <v>263217.05</v>
      </c>
      <c r="N35" s="1">
        <v>288958.86700000003</v>
      </c>
      <c r="O35" s="1">
        <v>322916.92300000001</v>
      </c>
      <c r="P35" s="1">
        <v>343940.20500000002</v>
      </c>
      <c r="Q35" s="1"/>
      <c r="R35" s="1"/>
      <c r="S35" s="1"/>
      <c r="T35" s="1"/>
      <c r="U35" s="1"/>
      <c r="V35" s="1">
        <v>0</v>
      </c>
      <c r="W35" s="1">
        <v>0</v>
      </c>
      <c r="X35" s="1">
        <v>0</v>
      </c>
      <c r="Y35" s="1">
        <v>2.7858495013788342E-4</v>
      </c>
      <c r="Z35" s="1">
        <v>-184.40433380036848</v>
      </c>
      <c r="AA35" s="1">
        <v>380190.73210995115</v>
      </c>
      <c r="AB35" s="1">
        <v>481235.36791454529</v>
      </c>
      <c r="AC35" s="1">
        <v>549599.68810860708</v>
      </c>
      <c r="AD35" s="1">
        <v>229844.59299999999</v>
      </c>
      <c r="AE35" s="1">
        <v>263217.05</v>
      </c>
      <c r="AF35" s="9">
        <v>27</v>
      </c>
      <c r="AG35" s="9">
        <v>27</v>
      </c>
      <c r="AH35" s="11">
        <f t="shared" si="0"/>
        <v>0</v>
      </c>
      <c r="AI35" s="12">
        <v>5.6093868597386163E-3</v>
      </c>
      <c r="AJ35" s="12">
        <v>5.6767928574634925E-3</v>
      </c>
      <c r="AK35" s="12">
        <v>5.8412415939906957E-3</v>
      </c>
      <c r="AL35" s="12">
        <v>6.1099414259689093E-3</v>
      </c>
      <c r="AM35" s="12">
        <v>6.3175253317276263E-3</v>
      </c>
      <c r="AN35" s="12">
        <v>6.4478746563193679E-3</v>
      </c>
      <c r="AO35" s="12">
        <v>7.6142006759222797E-3</v>
      </c>
      <c r="AP35" s="12">
        <v>7.2063884884791245E-3</v>
      </c>
      <c r="AQ35" s="12">
        <v>6.4296887385360208E-3</v>
      </c>
      <c r="AR35" s="12">
        <v>6.7211408020753883E-3</v>
      </c>
      <c r="AS35" s="13">
        <v>14.519574537043823</v>
      </c>
      <c r="AT35" s="13">
        <v>9.779692083016684</v>
      </c>
      <c r="AU35" s="13">
        <v>11.751865111855153</v>
      </c>
      <c r="AV35" s="13">
        <v>6.4533246433903031</v>
      </c>
      <c r="AW35" s="13">
        <v>10.599073927811702</v>
      </c>
      <c r="AX35" s="13">
        <v>26.577353751845806</v>
      </c>
      <c r="AY35" s="13">
        <v>14.20600495144852</v>
      </c>
      <c r="AZ35" s="13">
        <v>-11.011693456654598</v>
      </c>
      <c r="BA35" s="13">
        <v>23.254398282463811</v>
      </c>
      <c r="BB35" s="14">
        <v>47</v>
      </c>
      <c r="BC35" s="14">
        <v>50</v>
      </c>
      <c r="BD35" s="14">
        <v>38</v>
      </c>
      <c r="BE35" s="14">
        <v>43</v>
      </c>
      <c r="BF35" s="14">
        <v>35</v>
      </c>
      <c r="BG35" s="14">
        <v>14</v>
      </c>
      <c r="BH35" s="14">
        <v>79</v>
      </c>
      <c r="BI35" s="14">
        <v>76</v>
      </c>
      <c r="BJ35" s="14">
        <v>32</v>
      </c>
    </row>
    <row r="36" spans="1:62" x14ac:dyDescent="0.25">
      <c r="A36" s="8" t="s">
        <v>39</v>
      </c>
      <c r="B36" s="9">
        <v>107752.455</v>
      </c>
      <c r="C36" s="9">
        <v>119308.16099999999</v>
      </c>
      <c r="D36" s="9">
        <v>122425.713</v>
      </c>
      <c r="E36" s="9">
        <v>140476.92974736611</v>
      </c>
      <c r="F36" s="9">
        <v>134664.6090886789</v>
      </c>
      <c r="G36" s="9">
        <v>142828.36723284461</v>
      </c>
      <c r="H36" s="9">
        <v>146332.42260862922</v>
      </c>
      <c r="I36" s="9">
        <v>196489.10296648307</v>
      </c>
      <c r="J36" s="9">
        <v>195194.1709383945</v>
      </c>
      <c r="K36" s="9">
        <v>223882.76025687292</v>
      </c>
      <c r="L36" s="1">
        <v>107752.455</v>
      </c>
      <c r="M36" s="1">
        <v>119308.16099999999</v>
      </c>
      <c r="N36" s="1">
        <v>122425.713</v>
      </c>
      <c r="O36" s="1">
        <v>140476.93</v>
      </c>
      <c r="P36" s="1">
        <v>134755.30300000001</v>
      </c>
      <c r="Q36" s="1"/>
      <c r="R36" s="1"/>
      <c r="S36" s="1"/>
      <c r="T36" s="1"/>
      <c r="U36" s="1"/>
      <c r="V36" s="1">
        <v>0</v>
      </c>
      <c r="W36" s="1">
        <v>0</v>
      </c>
      <c r="X36" s="1">
        <v>0</v>
      </c>
      <c r="Y36" s="1">
        <v>-2.5263387942686677E-4</v>
      </c>
      <c r="Z36" s="1">
        <v>-90.693911321111955</v>
      </c>
      <c r="AA36" s="1">
        <v>142828.36723284461</v>
      </c>
      <c r="AB36" s="1">
        <v>146332.42260862922</v>
      </c>
      <c r="AC36" s="1">
        <v>196489.10296648307</v>
      </c>
      <c r="AD36" s="1">
        <v>107752.455</v>
      </c>
      <c r="AE36" s="1">
        <v>119308.16099999999</v>
      </c>
      <c r="AF36" s="9">
        <v>68</v>
      </c>
      <c r="AG36" s="9">
        <v>67</v>
      </c>
      <c r="AH36" s="11">
        <f t="shared" si="0"/>
        <v>1</v>
      </c>
      <c r="AI36" s="12">
        <v>2.6297125257220061E-3</v>
      </c>
      <c r="AJ36" s="12">
        <v>2.5731149110663782E-3</v>
      </c>
      <c r="AK36" s="12">
        <v>2.4748095615614641E-3</v>
      </c>
      <c r="AL36" s="12">
        <v>2.6579771779749184E-3</v>
      </c>
      <c r="AM36" s="12">
        <v>2.474858831636229E-3</v>
      </c>
      <c r="AN36" s="12">
        <v>2.4223089399712109E-3</v>
      </c>
      <c r="AO36" s="12">
        <v>2.3153003819408025E-3</v>
      </c>
      <c r="AP36" s="12">
        <v>2.5763784812218452E-3</v>
      </c>
      <c r="AQ36" s="12">
        <v>2.5661224353777782E-3</v>
      </c>
      <c r="AR36" s="12">
        <v>2.4962139199172116E-3</v>
      </c>
      <c r="AS36" s="13">
        <v>10.724308787210447</v>
      </c>
      <c r="AT36" s="13">
        <v>2.6130249380006916</v>
      </c>
      <c r="AU36" s="13">
        <v>14.74462864461006</v>
      </c>
      <c r="AV36" s="13">
        <v>-4.1375624233389061</v>
      </c>
      <c r="AW36" s="13">
        <v>6.0622892676944815</v>
      </c>
      <c r="AX36" s="13">
        <v>2.4533329363572136</v>
      </c>
      <c r="AY36" s="13">
        <v>34.275849100099634</v>
      </c>
      <c r="AZ36" s="13">
        <v>-0.65903503478737946</v>
      </c>
      <c r="BA36" s="13">
        <v>14.697462111987392</v>
      </c>
      <c r="BB36" s="14">
        <v>60</v>
      </c>
      <c r="BC36" s="14">
        <v>79</v>
      </c>
      <c r="BD36" s="14">
        <v>29</v>
      </c>
      <c r="BE36" s="14">
        <v>77</v>
      </c>
      <c r="BF36" s="14">
        <v>72</v>
      </c>
      <c r="BG36" s="14">
        <v>89</v>
      </c>
      <c r="BH36" s="14">
        <v>19</v>
      </c>
      <c r="BI36" s="14">
        <v>51</v>
      </c>
      <c r="BJ36" s="14">
        <v>64</v>
      </c>
    </row>
    <row r="37" spans="1:62" x14ac:dyDescent="0.25">
      <c r="A37" s="8" t="s">
        <v>40</v>
      </c>
      <c r="B37" s="9">
        <v>147979.50099999999</v>
      </c>
      <c r="C37" s="9">
        <v>161950.486</v>
      </c>
      <c r="D37" s="9">
        <v>167031.31899999999</v>
      </c>
      <c r="E37" s="9">
        <v>181925.889935807</v>
      </c>
      <c r="F37" s="9">
        <v>197218.18939067452</v>
      </c>
      <c r="G37" s="9">
        <v>218611.00372653067</v>
      </c>
      <c r="H37" s="9">
        <v>262742.41333137668</v>
      </c>
      <c r="I37" s="9">
        <v>311967.14968236862</v>
      </c>
      <c r="J37" s="9">
        <v>282346.88709798036</v>
      </c>
      <c r="K37" s="9">
        <v>328695.400883533</v>
      </c>
      <c r="L37" s="1">
        <v>147979.50099999999</v>
      </c>
      <c r="M37" s="1">
        <v>161950.486</v>
      </c>
      <c r="N37" s="1">
        <v>167031.31899999999</v>
      </c>
      <c r="O37" s="1">
        <v>181925.89</v>
      </c>
      <c r="P37" s="1">
        <v>197466.63800000001</v>
      </c>
      <c r="Q37" s="1"/>
      <c r="R37" s="1"/>
      <c r="S37" s="1"/>
      <c r="T37" s="1"/>
      <c r="U37" s="1"/>
      <c r="V37" s="1">
        <v>0</v>
      </c>
      <c r="W37" s="1">
        <v>0</v>
      </c>
      <c r="X37" s="1">
        <v>0</v>
      </c>
      <c r="Y37" s="1">
        <v>-6.4193009166046977E-5</v>
      </c>
      <c r="Z37" s="1">
        <v>-248.44860932548181</v>
      </c>
      <c r="AA37" s="1">
        <v>218611.00372653067</v>
      </c>
      <c r="AB37" s="1">
        <v>262742.41333137668</v>
      </c>
      <c r="AC37" s="1">
        <v>311967.14968236862</v>
      </c>
      <c r="AD37" s="1">
        <v>147979.50099999999</v>
      </c>
      <c r="AE37" s="1">
        <v>161950.486</v>
      </c>
      <c r="AF37" s="9">
        <v>48</v>
      </c>
      <c r="AG37" s="9">
        <v>50</v>
      </c>
      <c r="AH37" s="11">
        <f t="shared" si="0"/>
        <v>-2</v>
      </c>
      <c r="AI37" s="12">
        <v>3.6114587582231151E-3</v>
      </c>
      <c r="AJ37" s="12">
        <v>3.492780434198854E-3</v>
      </c>
      <c r="AK37" s="12">
        <v>3.3765023311844874E-3</v>
      </c>
      <c r="AL37" s="12">
        <v>3.4422368455929208E-3</v>
      </c>
      <c r="AM37" s="12">
        <v>3.6244651143004006E-3</v>
      </c>
      <c r="AN37" s="12">
        <v>3.7075505304879092E-3</v>
      </c>
      <c r="AO37" s="12">
        <v>4.1571621592377817E-3</v>
      </c>
      <c r="AP37" s="12">
        <v>4.0905344833645618E-3</v>
      </c>
      <c r="AQ37" s="12">
        <v>3.7118766306288723E-3</v>
      </c>
      <c r="AR37" s="12">
        <v>3.6648379453462407E-3</v>
      </c>
      <c r="AS37" s="13">
        <v>9.4411623945130287</v>
      </c>
      <c r="AT37" s="13">
        <v>3.1372755497627764</v>
      </c>
      <c r="AU37" s="13">
        <v>8.9172324238228668</v>
      </c>
      <c r="AV37" s="13">
        <v>8.4057851580462</v>
      </c>
      <c r="AW37" s="13">
        <v>10.847282596981245</v>
      </c>
      <c r="AX37" s="13">
        <v>20.187185847264928</v>
      </c>
      <c r="AY37" s="13">
        <v>18.734979148154736</v>
      </c>
      <c r="AZ37" s="13">
        <v>-9.4946735944942589</v>
      </c>
      <c r="BA37" s="13">
        <v>16.415450604726772</v>
      </c>
      <c r="BB37" s="14">
        <v>68</v>
      </c>
      <c r="BC37" s="14">
        <v>74</v>
      </c>
      <c r="BD37" s="14">
        <v>54</v>
      </c>
      <c r="BE37" s="14">
        <v>34</v>
      </c>
      <c r="BF37" s="14">
        <v>33</v>
      </c>
      <c r="BG37" s="14">
        <v>22</v>
      </c>
      <c r="BH37" s="14">
        <v>63</v>
      </c>
      <c r="BI37" s="14">
        <v>72</v>
      </c>
      <c r="BJ37" s="14">
        <v>57</v>
      </c>
    </row>
    <row r="38" spans="1:62" x14ac:dyDescent="0.25">
      <c r="A38" s="8" t="s">
        <v>41</v>
      </c>
      <c r="B38" s="9">
        <v>308679.54100000003</v>
      </c>
      <c r="C38" s="9">
        <v>341474.93699999998</v>
      </c>
      <c r="D38" s="9">
        <v>332172.35499999998</v>
      </c>
      <c r="E38" s="9">
        <v>384927.17043752281</v>
      </c>
      <c r="F38" s="9">
        <v>350830.52715805086</v>
      </c>
      <c r="G38" s="9">
        <v>385218.16347391624</v>
      </c>
      <c r="H38" s="9">
        <v>438109.15603868332</v>
      </c>
      <c r="I38" s="9">
        <v>571876.69879356155</v>
      </c>
      <c r="J38" s="9">
        <v>514258.69020166597</v>
      </c>
      <c r="K38" s="9">
        <v>697571.55645866471</v>
      </c>
      <c r="L38" s="1">
        <v>308679.54100000003</v>
      </c>
      <c r="M38" s="1">
        <v>341474.93699999998</v>
      </c>
      <c r="N38" s="1">
        <v>332172.35499999998</v>
      </c>
      <c r="O38" s="1">
        <v>384927.17</v>
      </c>
      <c r="P38" s="1">
        <v>350956.55200000003</v>
      </c>
      <c r="Q38" s="1"/>
      <c r="R38" s="1"/>
      <c r="S38" s="1"/>
      <c r="T38" s="1"/>
      <c r="U38" s="1"/>
      <c r="V38" s="1">
        <v>0</v>
      </c>
      <c r="W38" s="1">
        <v>0</v>
      </c>
      <c r="X38" s="1">
        <v>0</v>
      </c>
      <c r="Y38" s="1">
        <v>4.3752283090725541E-4</v>
      </c>
      <c r="Z38" s="1">
        <v>-126.02484194916906</v>
      </c>
      <c r="AA38" s="1">
        <v>385218.16347391624</v>
      </c>
      <c r="AB38" s="1">
        <v>438109.15603868332</v>
      </c>
      <c r="AC38" s="1">
        <v>571876.69879356155</v>
      </c>
      <c r="AD38" s="1">
        <v>308679.54100000003</v>
      </c>
      <c r="AE38" s="1">
        <v>341474.93699999998</v>
      </c>
      <c r="AF38" s="9">
        <v>24</v>
      </c>
      <c r="AG38" s="9">
        <v>25</v>
      </c>
      <c r="AH38" s="11">
        <f t="shared" si="0"/>
        <v>-1</v>
      </c>
      <c r="AI38" s="12">
        <v>7.5333639071315786E-3</v>
      </c>
      <c r="AJ38" s="12">
        <v>7.364577953306581E-3</v>
      </c>
      <c r="AK38" s="12">
        <v>6.7147929964711649E-3</v>
      </c>
      <c r="AL38" s="12">
        <v>7.2832431349787565E-3</v>
      </c>
      <c r="AM38" s="12">
        <v>6.4475442688355852E-3</v>
      </c>
      <c r="AN38" s="12">
        <v>6.5331377743817007E-3</v>
      </c>
      <c r="AO38" s="12">
        <v>6.9318492663860923E-3</v>
      </c>
      <c r="AP38" s="12">
        <v>7.4984861676285685E-3</v>
      </c>
      <c r="AQ38" s="12">
        <v>6.7607078437346485E-3</v>
      </c>
      <c r="AR38" s="12">
        <v>7.7776771528658981E-3</v>
      </c>
      <c r="AS38" s="13">
        <v>10.624415176255539</v>
      </c>
      <c r="AT38" s="13">
        <v>-2.7242356589116241</v>
      </c>
      <c r="AU38" s="13">
        <v>15.881759768215147</v>
      </c>
      <c r="AV38" s="13">
        <v>-8.8579466190231244</v>
      </c>
      <c r="AW38" s="13">
        <v>9.801779963228114</v>
      </c>
      <c r="AX38" s="13">
        <v>13.730139847974328</v>
      </c>
      <c r="AY38" s="13">
        <v>30.532925621638242</v>
      </c>
      <c r="AZ38" s="13">
        <v>-10.075250261716775</v>
      </c>
      <c r="BA38" s="13">
        <v>35.646041525348437</v>
      </c>
      <c r="BB38" s="14">
        <v>61</v>
      </c>
      <c r="BC38" s="14">
        <v>91</v>
      </c>
      <c r="BD38" s="14">
        <v>26</v>
      </c>
      <c r="BE38" s="14">
        <v>87</v>
      </c>
      <c r="BF38" s="14">
        <v>46</v>
      </c>
      <c r="BG38" s="14">
        <v>45</v>
      </c>
      <c r="BH38" s="14">
        <v>20</v>
      </c>
      <c r="BI38" s="14">
        <v>73</v>
      </c>
      <c r="BJ38" s="14">
        <v>12</v>
      </c>
    </row>
    <row r="39" spans="1:62" x14ac:dyDescent="0.25">
      <c r="A39" s="8" t="s">
        <v>42</v>
      </c>
      <c r="B39" s="9">
        <v>95000.629000000001</v>
      </c>
      <c r="C39" s="9">
        <v>103259.423</v>
      </c>
      <c r="D39" s="9">
        <v>104839.766</v>
      </c>
      <c r="E39" s="9">
        <v>112130.09373887072</v>
      </c>
      <c r="F39" s="9">
        <v>117784.40552866318</v>
      </c>
      <c r="G39" s="9">
        <v>131983.47379098291</v>
      </c>
      <c r="H39" s="9">
        <v>141138.54084153817</v>
      </c>
      <c r="I39" s="9">
        <v>174776.46187701885</v>
      </c>
      <c r="J39" s="9">
        <v>183087.83683636357</v>
      </c>
      <c r="K39" s="9">
        <v>210038.55758744845</v>
      </c>
      <c r="L39" s="1">
        <v>95000.629000000001</v>
      </c>
      <c r="M39" s="1">
        <v>103259.423</v>
      </c>
      <c r="N39" s="1">
        <v>104839.766</v>
      </c>
      <c r="O39" s="1">
        <v>112130.094</v>
      </c>
      <c r="P39" s="1">
        <v>117861.61900000001</v>
      </c>
      <c r="Q39" s="1"/>
      <c r="R39" s="1"/>
      <c r="S39" s="1"/>
      <c r="T39" s="1"/>
      <c r="U39" s="1"/>
      <c r="V39" s="1">
        <v>0</v>
      </c>
      <c r="W39" s="1">
        <v>0</v>
      </c>
      <c r="X39" s="1">
        <v>0</v>
      </c>
      <c r="Y39" s="1">
        <v>-2.6112927298527211E-4</v>
      </c>
      <c r="Z39" s="1">
        <v>-77.213471336828661</v>
      </c>
      <c r="AA39" s="1">
        <v>131983.47379098291</v>
      </c>
      <c r="AB39" s="1">
        <v>141138.54084153817</v>
      </c>
      <c r="AC39" s="1">
        <v>174776.46187701885</v>
      </c>
      <c r="AD39" s="1">
        <v>95000.629000000001</v>
      </c>
      <c r="AE39" s="1">
        <v>103259.423</v>
      </c>
      <c r="AF39" s="9">
        <v>70</v>
      </c>
      <c r="AG39" s="9">
        <v>71</v>
      </c>
      <c r="AH39" s="11">
        <f t="shared" si="0"/>
        <v>-1</v>
      </c>
      <c r="AI39" s="12">
        <v>2.3185025717768499E-3</v>
      </c>
      <c r="AJ39" s="12">
        <v>2.2269923432095356E-3</v>
      </c>
      <c r="AK39" s="12">
        <v>2.1193134103181942E-3</v>
      </c>
      <c r="AL39" s="12">
        <v>2.1216240322030158E-3</v>
      </c>
      <c r="AM39" s="12">
        <v>2.1646353724583843E-3</v>
      </c>
      <c r="AN39" s="12">
        <v>2.2383841157489273E-3</v>
      </c>
      <c r="AO39" s="12">
        <v>2.2331217627070896E-3</v>
      </c>
      <c r="AP39" s="12">
        <v>2.2916808545909626E-3</v>
      </c>
      <c r="AQ39" s="12">
        <v>2.4069663734930941E-3</v>
      </c>
      <c r="AR39" s="12">
        <v>2.3418559364176248E-3</v>
      </c>
      <c r="AS39" s="13">
        <v>8.6934098088971439</v>
      </c>
      <c r="AT39" s="13">
        <v>1.5304588715356431</v>
      </c>
      <c r="AU39" s="13">
        <v>6.953781009841947</v>
      </c>
      <c r="AV39" s="13">
        <v>5.0426353900677725</v>
      </c>
      <c r="AW39" s="13">
        <v>12.055134292683903</v>
      </c>
      <c r="AX39" s="13">
        <v>6.9365252994126934</v>
      </c>
      <c r="AY39" s="13">
        <v>23.833263993601378</v>
      </c>
      <c r="AZ39" s="13">
        <v>4.7554315209750655</v>
      </c>
      <c r="BA39" s="13">
        <v>14.720104413693164</v>
      </c>
      <c r="BB39" s="14">
        <v>72</v>
      </c>
      <c r="BC39" s="14">
        <v>83</v>
      </c>
      <c r="BD39" s="14">
        <v>64</v>
      </c>
      <c r="BE39" s="14">
        <v>47</v>
      </c>
      <c r="BF39" s="14">
        <v>29</v>
      </c>
      <c r="BG39" s="14">
        <v>72</v>
      </c>
      <c r="BH39" s="14">
        <v>36</v>
      </c>
      <c r="BI39" s="14">
        <v>34</v>
      </c>
      <c r="BJ39" s="14">
        <v>63</v>
      </c>
    </row>
    <row r="40" spans="1:62" x14ac:dyDescent="0.25">
      <c r="A40" s="8" t="s">
        <v>43</v>
      </c>
      <c r="B40" s="9">
        <v>35622.400999999998</v>
      </c>
      <c r="C40" s="9">
        <v>45169.023000000001</v>
      </c>
      <c r="D40" s="9">
        <v>45864.663</v>
      </c>
      <c r="E40" s="9">
        <v>52055.278542950502</v>
      </c>
      <c r="F40" s="9">
        <v>46268.36741388603</v>
      </c>
      <c r="G40" s="9">
        <v>52977.259688875958</v>
      </c>
      <c r="H40" s="9">
        <v>63504.991795948365</v>
      </c>
      <c r="I40" s="9">
        <v>74960.149835723903</v>
      </c>
      <c r="J40" s="9">
        <v>78946.394980046709</v>
      </c>
      <c r="K40" s="9">
        <v>78412.401252770127</v>
      </c>
      <c r="L40" s="1">
        <v>35622.400999999998</v>
      </c>
      <c r="M40" s="1">
        <v>45169.023000000001</v>
      </c>
      <c r="N40" s="1">
        <v>45864.663</v>
      </c>
      <c r="O40" s="1">
        <v>52055.279000000002</v>
      </c>
      <c r="P40" s="1">
        <v>46306.851000000002</v>
      </c>
      <c r="Q40" s="1"/>
      <c r="R40" s="1"/>
      <c r="S40" s="1"/>
      <c r="T40" s="1"/>
      <c r="U40" s="1"/>
      <c r="V40" s="1">
        <v>0</v>
      </c>
      <c r="W40" s="1">
        <v>0</v>
      </c>
      <c r="X40" s="1">
        <v>0</v>
      </c>
      <c r="Y40" s="1">
        <v>-4.5704950025537983E-4</v>
      </c>
      <c r="Z40" s="1">
        <v>-38.483586113972706</v>
      </c>
      <c r="AA40" s="1">
        <v>52977.259688875958</v>
      </c>
      <c r="AB40" s="1">
        <v>63504.991795948365</v>
      </c>
      <c r="AC40" s="1">
        <v>74960.149835723903</v>
      </c>
      <c r="AD40" s="1">
        <v>35622.400999999998</v>
      </c>
      <c r="AE40" s="1">
        <v>45169.023000000001</v>
      </c>
      <c r="AF40" s="9">
        <v>95</v>
      </c>
      <c r="AG40" s="9">
        <v>98</v>
      </c>
      <c r="AH40" s="11">
        <f t="shared" si="0"/>
        <v>-3</v>
      </c>
      <c r="AI40" s="12">
        <v>8.6936927892726078E-4</v>
      </c>
      <c r="AJ40" s="12">
        <v>9.7415873001009711E-4</v>
      </c>
      <c r="AK40" s="12">
        <v>9.2714433715566187E-4</v>
      </c>
      <c r="AL40" s="12">
        <v>9.8494281309478935E-4</v>
      </c>
      <c r="AM40" s="12">
        <v>8.503175295614643E-4</v>
      </c>
      <c r="AN40" s="12">
        <v>8.9847200696718961E-4</v>
      </c>
      <c r="AO40" s="12">
        <v>1.0047884750295677E-3</v>
      </c>
      <c r="AP40" s="12">
        <v>9.8288258264819664E-4</v>
      </c>
      <c r="AQ40" s="12">
        <v>1.0378696985497171E-3</v>
      </c>
      <c r="AR40" s="12">
        <v>8.7427065521580199E-4</v>
      </c>
      <c r="AS40" s="13">
        <v>26.799490578975863</v>
      </c>
      <c r="AT40" s="13">
        <v>1.5400820159426445</v>
      </c>
      <c r="AU40" s="13">
        <v>13.497571197569911</v>
      </c>
      <c r="AV40" s="13">
        <v>-11.116857485047788</v>
      </c>
      <c r="AW40" s="13">
        <v>14.499954612568544</v>
      </c>
      <c r="AX40" s="13">
        <v>19.872171888277194</v>
      </c>
      <c r="AY40" s="13">
        <v>18.038200959985602</v>
      </c>
      <c r="AZ40" s="13">
        <v>5.3178190719451663</v>
      </c>
      <c r="BA40" s="13">
        <v>-0.67640039473816671</v>
      </c>
      <c r="BB40" s="14">
        <v>7</v>
      </c>
      <c r="BC40" s="14">
        <v>82</v>
      </c>
      <c r="BD40" s="14">
        <v>31</v>
      </c>
      <c r="BE40" s="14">
        <v>91</v>
      </c>
      <c r="BF40" s="14">
        <v>22</v>
      </c>
      <c r="BG40" s="14">
        <v>24</v>
      </c>
      <c r="BH40" s="14">
        <v>66</v>
      </c>
      <c r="BI40" s="14">
        <v>31</v>
      </c>
      <c r="BJ40" s="14">
        <v>95</v>
      </c>
    </row>
    <row r="41" spans="1:62" x14ac:dyDescent="0.25">
      <c r="A41" s="8" t="s">
        <v>44</v>
      </c>
      <c r="B41" s="9">
        <v>79741.596000000005</v>
      </c>
      <c r="C41" s="9">
        <v>62442.928</v>
      </c>
      <c r="D41" s="9">
        <v>65876.542000000001</v>
      </c>
      <c r="E41" s="9">
        <v>171513.3759817617</v>
      </c>
      <c r="F41" s="9">
        <v>171436.50327696069</v>
      </c>
      <c r="G41" s="9">
        <v>163302.61882534539</v>
      </c>
      <c r="H41" s="9">
        <v>153501.28745494978</v>
      </c>
      <c r="I41" s="9">
        <v>194530.69258993474</v>
      </c>
      <c r="J41" s="9">
        <v>155769.7968070338</v>
      </c>
      <c r="K41" s="9">
        <v>144753.47397998921</v>
      </c>
      <c r="L41" s="1">
        <v>79741.596000000005</v>
      </c>
      <c r="M41" s="1">
        <v>62442.928</v>
      </c>
      <c r="N41" s="1">
        <v>65876.542000000001</v>
      </c>
      <c r="O41" s="1">
        <v>171513.37599999999</v>
      </c>
      <c r="P41" s="1">
        <v>171490.20699999999</v>
      </c>
      <c r="Q41" s="1"/>
      <c r="R41" s="1"/>
      <c r="S41" s="1"/>
      <c r="T41" s="1"/>
      <c r="U41" s="1"/>
      <c r="V41" s="1">
        <v>0</v>
      </c>
      <c r="W41" s="1">
        <v>0</v>
      </c>
      <c r="X41" s="1">
        <v>0</v>
      </c>
      <c r="Y41" s="1">
        <v>-1.8238293705508113E-5</v>
      </c>
      <c r="Z41" s="1">
        <v>-53.703723039303441</v>
      </c>
      <c r="AA41" s="1">
        <v>163302.61882534539</v>
      </c>
      <c r="AB41" s="1">
        <v>153501.28745494978</v>
      </c>
      <c r="AC41" s="1">
        <v>194530.69258993474</v>
      </c>
      <c r="AD41" s="1">
        <v>79741.596000000005</v>
      </c>
      <c r="AE41" s="1">
        <v>62442.928</v>
      </c>
      <c r="AF41" s="9">
        <v>77</v>
      </c>
      <c r="AG41" s="9">
        <v>80</v>
      </c>
      <c r="AH41" s="11">
        <f t="shared" si="0"/>
        <v>-3</v>
      </c>
      <c r="AI41" s="12">
        <v>1.9461039084656014E-3</v>
      </c>
      <c r="AJ41" s="12">
        <v>1.3467044314549805E-3</v>
      </c>
      <c r="AK41" s="12">
        <v>1.3316801840819613E-3</v>
      </c>
      <c r="AL41" s="12">
        <v>3.2452206913747813E-3</v>
      </c>
      <c r="AM41" s="12">
        <v>3.1506506948713099E-3</v>
      </c>
      <c r="AN41" s="12">
        <v>2.7695436219366131E-3</v>
      </c>
      <c r="AO41" s="12">
        <v>2.4287275720390631E-3</v>
      </c>
      <c r="AP41" s="12">
        <v>2.5506996711740365E-3</v>
      </c>
      <c r="AQ41" s="12">
        <v>2.0478294429546501E-3</v>
      </c>
      <c r="AR41" s="12">
        <v>1.6139502491868639E-3</v>
      </c>
      <c r="AS41" s="13">
        <v>-21.693405785357001</v>
      </c>
      <c r="AT41" s="13">
        <v>5.4988036435447185</v>
      </c>
      <c r="AU41" s="13">
        <v>160.35576667300131</v>
      </c>
      <c r="AV41" s="13">
        <v>-4.4820238865312945E-2</v>
      </c>
      <c r="AW41" s="13">
        <v>-4.7445464041428664</v>
      </c>
      <c r="AX41" s="13">
        <v>-6.0019437783041809</v>
      </c>
      <c r="AY41" s="13">
        <v>26.729029974440095</v>
      </c>
      <c r="AZ41" s="13">
        <v>-19.925336853967735</v>
      </c>
      <c r="BA41" s="13">
        <v>-7.0721815479360828</v>
      </c>
      <c r="BB41" s="14">
        <v>102</v>
      </c>
      <c r="BC41" s="14">
        <v>67</v>
      </c>
      <c r="BD41" s="14">
        <v>1</v>
      </c>
      <c r="BE41" s="14">
        <v>67</v>
      </c>
      <c r="BF41" s="14">
        <v>99</v>
      </c>
      <c r="BG41" s="14">
        <v>100</v>
      </c>
      <c r="BH41" s="14">
        <v>31</v>
      </c>
      <c r="BI41" s="14">
        <v>93</v>
      </c>
      <c r="BJ41" s="14">
        <v>98</v>
      </c>
    </row>
    <row r="42" spans="1:62" x14ac:dyDescent="0.25">
      <c r="A42" s="8" t="s">
        <v>45</v>
      </c>
      <c r="B42" s="9">
        <v>91823.721000000005</v>
      </c>
      <c r="C42" s="9">
        <v>98714.676999999996</v>
      </c>
      <c r="D42" s="9">
        <v>110821.617</v>
      </c>
      <c r="E42" s="9">
        <v>159426.3350372432</v>
      </c>
      <c r="F42" s="9">
        <v>161306.82901041032</v>
      </c>
      <c r="G42" s="9">
        <v>174949.90701947032</v>
      </c>
      <c r="H42" s="9">
        <v>181454.75339256341</v>
      </c>
      <c r="I42" s="9">
        <v>252001.54238906334</v>
      </c>
      <c r="J42" s="9">
        <v>312410.09489233722</v>
      </c>
      <c r="K42" s="9">
        <v>329293.1604562049</v>
      </c>
      <c r="L42" s="1">
        <v>91823.721000000005</v>
      </c>
      <c r="M42" s="1">
        <v>98714.676999999996</v>
      </c>
      <c r="N42" s="1">
        <v>110821.617</v>
      </c>
      <c r="O42" s="1">
        <v>159426.33499999999</v>
      </c>
      <c r="P42" s="1">
        <v>161351.12599999999</v>
      </c>
      <c r="Q42" s="1"/>
      <c r="R42" s="1"/>
      <c r="S42" s="1"/>
      <c r="T42" s="1"/>
      <c r="U42" s="1"/>
      <c r="V42" s="1">
        <v>0</v>
      </c>
      <c r="W42" s="1">
        <v>0</v>
      </c>
      <c r="X42" s="1">
        <v>0</v>
      </c>
      <c r="Y42" s="1">
        <v>3.7243211409077048E-5</v>
      </c>
      <c r="Z42" s="1">
        <v>-44.296989589667646</v>
      </c>
      <c r="AA42" s="1">
        <v>174949.90701947032</v>
      </c>
      <c r="AB42" s="1">
        <v>181454.75339256341</v>
      </c>
      <c r="AC42" s="1">
        <v>252001.54238906334</v>
      </c>
      <c r="AD42" s="1">
        <v>91823.721000000005</v>
      </c>
      <c r="AE42" s="1">
        <v>98714.676999999996</v>
      </c>
      <c r="AF42" s="9">
        <v>42</v>
      </c>
      <c r="AG42" s="9">
        <v>49</v>
      </c>
      <c r="AH42" s="11">
        <f t="shared" si="0"/>
        <v>-7</v>
      </c>
      <c r="AI42" s="12">
        <v>2.2409697233543571E-3</v>
      </c>
      <c r="AJ42" s="12">
        <v>2.128975966110158E-3</v>
      </c>
      <c r="AK42" s="12">
        <v>2.2402352468170023E-3</v>
      </c>
      <c r="AL42" s="12">
        <v>3.0165206547384743E-3</v>
      </c>
      <c r="AM42" s="12">
        <v>2.9644880943942853E-3</v>
      </c>
      <c r="AN42" s="12">
        <v>2.9670767231381092E-3</v>
      </c>
      <c r="AO42" s="12">
        <v>2.8710128100483015E-3</v>
      </c>
      <c r="AP42" s="12">
        <v>3.3042613623038737E-3</v>
      </c>
      <c r="AQ42" s="12">
        <v>4.1071029410747481E-3</v>
      </c>
      <c r="AR42" s="12">
        <v>3.6715027540360897E-3</v>
      </c>
      <c r="AS42" s="13">
        <v>7.5045488518157555</v>
      </c>
      <c r="AT42" s="13">
        <v>12.264579460661153</v>
      </c>
      <c r="AU42" s="13">
        <v>43.858517275779519</v>
      </c>
      <c r="AV42" s="13">
        <v>1.1795378553535869</v>
      </c>
      <c r="AW42" s="13">
        <v>8.4578427911316254</v>
      </c>
      <c r="AX42" s="13">
        <v>3.7181193656588505</v>
      </c>
      <c r="AY42" s="13">
        <v>38.878446377140307</v>
      </c>
      <c r="AZ42" s="13">
        <v>23.971501098993116</v>
      </c>
      <c r="BA42" s="13">
        <v>5.4041357305326159</v>
      </c>
      <c r="BB42" s="14">
        <v>75</v>
      </c>
      <c r="BC42" s="14">
        <v>43</v>
      </c>
      <c r="BD42" s="14">
        <v>8</v>
      </c>
      <c r="BE42" s="14">
        <v>60</v>
      </c>
      <c r="BF42" s="14">
        <v>51</v>
      </c>
      <c r="BG42" s="14">
        <v>87</v>
      </c>
      <c r="BH42" s="14">
        <v>12</v>
      </c>
      <c r="BI42" s="14">
        <v>6</v>
      </c>
      <c r="BJ42" s="14">
        <v>92</v>
      </c>
    </row>
    <row r="43" spans="1:62" x14ac:dyDescent="0.25">
      <c r="A43" s="8" t="s">
        <v>46</v>
      </c>
      <c r="B43" s="9">
        <v>36069.502</v>
      </c>
      <c r="C43" s="9">
        <v>43192.756000000001</v>
      </c>
      <c r="D43" s="9">
        <v>43050.18</v>
      </c>
      <c r="E43" s="9">
        <v>53734.985566310206</v>
      </c>
      <c r="F43" s="9">
        <v>52962.445315491808</v>
      </c>
      <c r="G43" s="9">
        <v>52940.809841291026</v>
      </c>
      <c r="H43" s="9">
        <v>61983.432687620225</v>
      </c>
      <c r="I43" s="9">
        <v>77897.040074181263</v>
      </c>
      <c r="J43" s="9">
        <v>69404.746316069999</v>
      </c>
      <c r="K43" s="9">
        <v>81576.596382188014</v>
      </c>
      <c r="L43" s="1">
        <v>36069.502</v>
      </c>
      <c r="M43" s="1">
        <v>43192.756000000001</v>
      </c>
      <c r="N43" s="1">
        <v>43050.18</v>
      </c>
      <c r="O43" s="1">
        <v>53734.985999999997</v>
      </c>
      <c r="P43" s="1">
        <v>53005.39</v>
      </c>
      <c r="Q43" s="1"/>
      <c r="R43" s="1"/>
      <c r="S43" s="1"/>
      <c r="T43" s="1"/>
      <c r="U43" s="1"/>
      <c r="V43" s="1">
        <v>0</v>
      </c>
      <c r="W43" s="1">
        <v>0</v>
      </c>
      <c r="X43" s="1">
        <v>0</v>
      </c>
      <c r="Y43" s="1">
        <v>-4.3368979095248505E-4</v>
      </c>
      <c r="Z43" s="1">
        <v>-42.944684508191131</v>
      </c>
      <c r="AA43" s="1">
        <v>52940.809841291026</v>
      </c>
      <c r="AB43" s="1">
        <v>61983.432687620225</v>
      </c>
      <c r="AC43" s="1">
        <v>77897.040074181263</v>
      </c>
      <c r="AD43" s="1">
        <v>36069.502</v>
      </c>
      <c r="AE43" s="1">
        <v>43192.756000000001</v>
      </c>
      <c r="AF43" s="9">
        <v>97</v>
      </c>
      <c r="AG43" s="9">
        <v>97</v>
      </c>
      <c r="AH43" s="11">
        <f t="shared" si="0"/>
        <v>0</v>
      </c>
      <c r="AI43" s="12">
        <v>8.8028083634804377E-4</v>
      </c>
      <c r="AJ43" s="12">
        <v>9.3153664914549968E-4</v>
      </c>
      <c r="AK43" s="12">
        <v>8.7025016624524049E-4</v>
      </c>
      <c r="AL43" s="12">
        <v>1.0167247074015875E-3</v>
      </c>
      <c r="AM43" s="12">
        <v>9.7334092766556747E-4</v>
      </c>
      <c r="AN43" s="12">
        <v>8.9785383290711914E-4</v>
      </c>
      <c r="AO43" s="12">
        <v>9.8071406744540792E-4</v>
      </c>
      <c r="AP43" s="12">
        <v>1.0213912871912811E-3</v>
      </c>
      <c r="AQ43" s="12">
        <v>9.1243030356465485E-4</v>
      </c>
      <c r="AR43" s="12">
        <v>9.0955031640241931E-4</v>
      </c>
      <c r="AS43" s="13">
        <v>19.748689627042808</v>
      </c>
      <c r="AT43" s="13">
        <v>-0.3300923886403524</v>
      </c>
      <c r="AU43" s="13">
        <v>24.819421350410622</v>
      </c>
      <c r="AV43" s="13">
        <v>-1.4376857882748766</v>
      </c>
      <c r="AW43" s="13">
        <v>-4.0850595307489357E-2</v>
      </c>
      <c r="AX43" s="13">
        <v>17.080628107952435</v>
      </c>
      <c r="AY43" s="13">
        <v>25.673969150371718</v>
      </c>
      <c r="AZ43" s="13">
        <v>-10.901946659364796</v>
      </c>
      <c r="BA43" s="13">
        <v>17.537489454521278</v>
      </c>
      <c r="BB43" s="14">
        <v>18</v>
      </c>
      <c r="BC43" s="14">
        <v>84</v>
      </c>
      <c r="BD43" s="14">
        <v>18</v>
      </c>
      <c r="BE43" s="14">
        <v>72</v>
      </c>
      <c r="BF43" s="14">
        <v>95</v>
      </c>
      <c r="BG43" s="14">
        <v>31</v>
      </c>
      <c r="BH43" s="14">
        <v>33</v>
      </c>
      <c r="BI43" s="14">
        <v>75</v>
      </c>
      <c r="BJ43" s="14">
        <v>49</v>
      </c>
    </row>
    <row r="44" spans="1:62" x14ac:dyDescent="0.25">
      <c r="A44" s="8" t="s">
        <v>47</v>
      </c>
      <c r="B44" s="9">
        <v>215018.734</v>
      </c>
      <c r="C44" s="9">
        <v>204413.451</v>
      </c>
      <c r="D44" s="9">
        <v>225846.8</v>
      </c>
      <c r="E44" s="9">
        <v>249216.28606295388</v>
      </c>
      <c r="F44" s="9">
        <v>209524.51815651852</v>
      </c>
      <c r="G44" s="9">
        <v>254847.69360074663</v>
      </c>
      <c r="H44" s="9">
        <v>283373.37099743809</v>
      </c>
      <c r="I44" s="9">
        <v>382025.45779468771</v>
      </c>
      <c r="J44" s="9">
        <v>341153.6103141479</v>
      </c>
      <c r="K44" s="9">
        <v>456621.174433726</v>
      </c>
      <c r="L44" s="1">
        <v>215018.734</v>
      </c>
      <c r="M44" s="1">
        <v>204413.451</v>
      </c>
      <c r="N44" s="1">
        <v>225846.8</v>
      </c>
      <c r="O44" s="1">
        <v>249216.28599999999</v>
      </c>
      <c r="P44" s="1">
        <v>209606.75899999999</v>
      </c>
      <c r="Q44" s="1"/>
      <c r="R44" s="1"/>
      <c r="S44" s="1"/>
      <c r="T44" s="1"/>
      <c r="U44" s="1"/>
      <c r="V44" s="1">
        <v>0</v>
      </c>
      <c r="W44" s="1">
        <v>0</v>
      </c>
      <c r="X44" s="1">
        <v>0</v>
      </c>
      <c r="Y44" s="1">
        <v>6.2953884480521083E-5</v>
      </c>
      <c r="Z44" s="1">
        <v>-82.240843481471529</v>
      </c>
      <c r="AA44" s="1">
        <v>254847.69360074663</v>
      </c>
      <c r="AB44" s="1">
        <v>283373.37099743809</v>
      </c>
      <c r="AC44" s="1">
        <v>382025.45779468771</v>
      </c>
      <c r="AD44" s="1">
        <v>215018.734</v>
      </c>
      <c r="AE44" s="1">
        <v>204413.451</v>
      </c>
      <c r="AF44" s="9">
        <v>39</v>
      </c>
      <c r="AG44" s="9">
        <v>35</v>
      </c>
      <c r="AH44" s="11">
        <f t="shared" si="0"/>
        <v>4</v>
      </c>
      <c r="AI44" s="12">
        <v>5.2475598636215594E-3</v>
      </c>
      <c r="AJ44" s="12">
        <v>4.4085777065211535E-3</v>
      </c>
      <c r="AK44" s="12">
        <v>4.5654446798121537E-3</v>
      </c>
      <c r="AL44" s="12">
        <v>4.7154447490152388E-3</v>
      </c>
      <c r="AM44" s="12">
        <v>3.8506301522957353E-3</v>
      </c>
      <c r="AN44" s="12">
        <v>4.3221095255801152E-3</v>
      </c>
      <c r="AO44" s="12">
        <v>4.4835892306448509E-3</v>
      </c>
      <c r="AP44" s="12">
        <v>5.0091437839636776E-3</v>
      </c>
      <c r="AQ44" s="12">
        <v>4.4849799004170162E-3</v>
      </c>
      <c r="AR44" s="12">
        <v>5.0911652618657616E-3</v>
      </c>
      <c r="AS44" s="13">
        <v>-4.9322599955406616</v>
      </c>
      <c r="AT44" s="13">
        <v>10.485292868520673</v>
      </c>
      <c r="AU44" s="13">
        <v>10.347494878366177</v>
      </c>
      <c r="AV44" s="13">
        <v>-15.926634865431282</v>
      </c>
      <c r="AW44" s="13">
        <v>21.631442392995211</v>
      </c>
      <c r="AX44" s="13">
        <v>11.193225645345947</v>
      </c>
      <c r="AY44" s="13">
        <v>34.813464105680367</v>
      </c>
      <c r="AZ44" s="13">
        <v>-10.698723513474746</v>
      </c>
      <c r="BA44" s="13">
        <v>33.846209047370451</v>
      </c>
      <c r="BB44" s="14">
        <v>96</v>
      </c>
      <c r="BC44" s="14">
        <v>48</v>
      </c>
      <c r="BD44" s="14">
        <v>48</v>
      </c>
      <c r="BE44" s="14">
        <v>95</v>
      </c>
      <c r="BF44" s="14">
        <v>16</v>
      </c>
      <c r="BG44" s="14">
        <v>54</v>
      </c>
      <c r="BH44" s="14">
        <v>16</v>
      </c>
      <c r="BI44" s="14">
        <v>74</v>
      </c>
      <c r="BJ44" s="14">
        <v>15</v>
      </c>
    </row>
    <row r="45" spans="1:62" x14ac:dyDescent="0.25">
      <c r="A45" s="8" t="s">
        <v>48</v>
      </c>
      <c r="B45" s="9">
        <v>128941.06600000001</v>
      </c>
      <c r="C45" s="9">
        <v>146175.88500000001</v>
      </c>
      <c r="D45" s="9">
        <v>227526.035</v>
      </c>
      <c r="E45" s="9">
        <v>315272.20445797156</v>
      </c>
      <c r="F45" s="9">
        <v>261103.98328990329</v>
      </c>
      <c r="G45" s="9">
        <v>341901.80115540407</v>
      </c>
      <c r="H45" s="9">
        <v>338303.61948338844</v>
      </c>
      <c r="I45" s="9">
        <v>520994.1823568336</v>
      </c>
      <c r="J45" s="9">
        <v>393912.82341694599</v>
      </c>
      <c r="K45" s="9">
        <v>541697.05651379749</v>
      </c>
      <c r="L45" s="1">
        <v>128941.06600000001</v>
      </c>
      <c r="M45" s="1">
        <v>146175.88500000001</v>
      </c>
      <c r="N45" s="1">
        <v>227526.035</v>
      </c>
      <c r="O45" s="1">
        <v>315272.20400000003</v>
      </c>
      <c r="P45" s="1">
        <v>261235.55799999999</v>
      </c>
      <c r="Q45" s="1"/>
      <c r="R45" s="1"/>
      <c r="S45" s="1"/>
      <c r="T45" s="1"/>
      <c r="U45" s="1"/>
      <c r="V45" s="1">
        <v>0</v>
      </c>
      <c r="W45" s="1">
        <v>0</v>
      </c>
      <c r="X45" s="1">
        <v>0</v>
      </c>
      <c r="Y45" s="1">
        <v>4.5797153143212199E-4</v>
      </c>
      <c r="Z45" s="1">
        <v>-131.57471009669825</v>
      </c>
      <c r="AA45" s="1">
        <v>341901.80115540407</v>
      </c>
      <c r="AB45" s="1">
        <v>338303.61948338844</v>
      </c>
      <c r="AC45" s="1">
        <v>520994.1823568336</v>
      </c>
      <c r="AD45" s="1">
        <v>128941.06600000001</v>
      </c>
      <c r="AE45" s="1">
        <v>146175.88500000001</v>
      </c>
      <c r="AF45" s="9">
        <v>34</v>
      </c>
      <c r="AG45" s="9">
        <v>31</v>
      </c>
      <c r="AH45" s="11">
        <f t="shared" si="0"/>
        <v>3</v>
      </c>
      <c r="AI45" s="12">
        <v>3.1468233029135896E-3</v>
      </c>
      <c r="AJ45" s="12">
        <v>3.1525701693769646E-3</v>
      </c>
      <c r="AK45" s="12">
        <v>4.5993900556018678E-3</v>
      </c>
      <c r="AL45" s="12">
        <v>5.9652949833553905E-3</v>
      </c>
      <c r="AM45" s="12">
        <v>4.7985547457007434E-3</v>
      </c>
      <c r="AN45" s="12">
        <v>5.7985105170378559E-3</v>
      </c>
      <c r="AO45" s="12">
        <v>5.3527064299122417E-3</v>
      </c>
      <c r="AP45" s="12">
        <v>6.8313111516157751E-3</v>
      </c>
      <c r="AQ45" s="12">
        <v>5.1785795082592862E-3</v>
      </c>
      <c r="AR45" s="12">
        <v>6.039731381266151E-3</v>
      </c>
      <c r="AS45" s="13">
        <v>13.366431296604901</v>
      </c>
      <c r="AT45" s="13">
        <v>55.652237029384167</v>
      </c>
      <c r="AU45" s="13">
        <v>38.565331417115232</v>
      </c>
      <c r="AV45" s="13">
        <v>-17.18141352206942</v>
      </c>
      <c r="AW45" s="13">
        <v>30.944689869319632</v>
      </c>
      <c r="AX45" s="13">
        <v>-1.0524020814912802</v>
      </c>
      <c r="AY45" s="13">
        <v>54.001953379164405</v>
      </c>
      <c r="AZ45" s="13">
        <v>-24.392087904898801</v>
      </c>
      <c r="BA45" s="13">
        <v>37.516989626008183</v>
      </c>
      <c r="BB45" s="14">
        <v>50</v>
      </c>
      <c r="BC45" s="14">
        <v>4</v>
      </c>
      <c r="BD45" s="14">
        <v>9</v>
      </c>
      <c r="BE45" s="14">
        <v>97</v>
      </c>
      <c r="BF45" s="14">
        <v>4</v>
      </c>
      <c r="BG45" s="14">
        <v>96</v>
      </c>
      <c r="BH45" s="14">
        <v>3</v>
      </c>
      <c r="BI45" s="14">
        <v>98</v>
      </c>
      <c r="BJ45" s="14">
        <v>11</v>
      </c>
    </row>
    <row r="46" spans="1:62" x14ac:dyDescent="0.25">
      <c r="A46" s="8" t="s">
        <v>49</v>
      </c>
      <c r="B46" s="9">
        <v>37829.286999999997</v>
      </c>
      <c r="C46" s="9">
        <v>39422.288</v>
      </c>
      <c r="D46" s="9">
        <v>44148.86</v>
      </c>
      <c r="E46" s="9">
        <v>45591.486523870561</v>
      </c>
      <c r="F46" s="9">
        <v>46351.246059854857</v>
      </c>
      <c r="G46" s="9">
        <v>47368.381326999261</v>
      </c>
      <c r="H46" s="9">
        <v>44205.127770199062</v>
      </c>
      <c r="I46" s="9">
        <v>54800.71739648372</v>
      </c>
      <c r="J46" s="9">
        <v>63236.636507390605</v>
      </c>
      <c r="K46" s="9">
        <v>92728.487428578854</v>
      </c>
      <c r="L46" s="1">
        <v>37829.286999999997</v>
      </c>
      <c r="M46" s="1">
        <v>39422.288</v>
      </c>
      <c r="N46" s="1">
        <v>44148.86</v>
      </c>
      <c r="O46" s="1">
        <v>45591.487000000001</v>
      </c>
      <c r="P46" s="1">
        <v>46392.536999999997</v>
      </c>
      <c r="Q46" s="1"/>
      <c r="R46" s="1"/>
      <c r="S46" s="1"/>
      <c r="T46" s="1"/>
      <c r="U46" s="1"/>
      <c r="V46" s="1">
        <v>0</v>
      </c>
      <c r="W46" s="1">
        <v>0</v>
      </c>
      <c r="X46" s="1">
        <v>0</v>
      </c>
      <c r="Y46" s="1">
        <v>-4.7612944035790861E-4</v>
      </c>
      <c r="Z46" s="1">
        <v>-41.290940145139757</v>
      </c>
      <c r="AA46" s="1">
        <v>47368.381326999261</v>
      </c>
      <c r="AB46" s="1">
        <v>44205.127770199062</v>
      </c>
      <c r="AC46" s="1">
        <v>54800.71739648372</v>
      </c>
      <c r="AD46" s="1">
        <v>37829.286999999997</v>
      </c>
      <c r="AE46" s="1">
        <v>39422.288</v>
      </c>
      <c r="AF46" s="9">
        <v>99</v>
      </c>
      <c r="AG46" s="9">
        <v>95</v>
      </c>
      <c r="AH46" s="11">
        <f t="shared" si="0"/>
        <v>4</v>
      </c>
      <c r="AI46" s="12">
        <v>9.2322861565458201E-4</v>
      </c>
      <c r="AJ46" s="12">
        <v>8.5021909843328446E-4</v>
      </c>
      <c r="AK46" s="12">
        <v>8.9245974707975316E-4</v>
      </c>
      <c r="AL46" s="12">
        <v>8.6264079737741477E-4</v>
      </c>
      <c r="AM46" s="12">
        <v>8.5184066879097733E-4</v>
      </c>
      <c r="AN46" s="12">
        <v>8.0334779276234724E-4</v>
      </c>
      <c r="AO46" s="12">
        <v>6.9942222909694649E-4</v>
      </c>
      <c r="AP46" s="12">
        <v>7.1855073347199254E-4</v>
      </c>
      <c r="AQ46" s="12">
        <v>8.3134117632365E-4</v>
      </c>
      <c r="AR46" s="12">
        <v>1.0338899736027391E-3</v>
      </c>
      <c r="AS46" s="13">
        <v>4.2110257060885345</v>
      </c>
      <c r="AT46" s="13">
        <v>11.989593298085595</v>
      </c>
      <c r="AU46" s="13">
        <v>3.2676416194451292</v>
      </c>
      <c r="AV46" s="13">
        <v>1.666450457996163</v>
      </c>
      <c r="AW46" s="13">
        <v>2.1944076019681233</v>
      </c>
      <c r="AX46" s="13">
        <v>-6.6779853315299817</v>
      </c>
      <c r="AY46" s="13">
        <v>23.969141501786794</v>
      </c>
      <c r="AZ46" s="13">
        <v>15.393811453001476</v>
      </c>
      <c r="BA46" s="13">
        <v>46.637285836259622</v>
      </c>
      <c r="BB46" s="14">
        <v>87</v>
      </c>
      <c r="BC46" s="14">
        <v>45</v>
      </c>
      <c r="BD46" s="14">
        <v>80</v>
      </c>
      <c r="BE46" s="14">
        <v>59</v>
      </c>
      <c r="BF46" s="14">
        <v>87</v>
      </c>
      <c r="BG46" s="14">
        <v>101</v>
      </c>
      <c r="BH46" s="14">
        <v>35</v>
      </c>
      <c r="BI46" s="14">
        <v>13</v>
      </c>
      <c r="BJ46" s="14">
        <v>5</v>
      </c>
    </row>
    <row r="47" spans="1:62" x14ac:dyDescent="0.25">
      <c r="A47" s="8" t="s">
        <v>50</v>
      </c>
      <c r="B47" s="9">
        <v>203403.07199999999</v>
      </c>
      <c r="C47" s="9">
        <v>277421.61499999999</v>
      </c>
      <c r="D47" s="9">
        <v>368924.88299999997</v>
      </c>
      <c r="E47" s="9">
        <v>353681.85996626283</v>
      </c>
      <c r="F47" s="9">
        <v>316730.06722559896</v>
      </c>
      <c r="G47" s="9">
        <v>348848.26343917043</v>
      </c>
      <c r="H47" s="9">
        <v>424740.79372221208</v>
      </c>
      <c r="I47" s="9">
        <v>550086.58747501683</v>
      </c>
      <c r="J47" s="9">
        <v>594025.72493829462</v>
      </c>
      <c r="K47" s="9">
        <v>705481.76312248828</v>
      </c>
      <c r="L47" s="1">
        <v>203403.07199999999</v>
      </c>
      <c r="M47" s="1">
        <v>277421.61499999999</v>
      </c>
      <c r="N47" s="1">
        <v>368924.88299999997</v>
      </c>
      <c r="O47" s="1">
        <v>353681.86</v>
      </c>
      <c r="P47" s="1">
        <v>316838.891</v>
      </c>
      <c r="Q47" s="1"/>
      <c r="R47" s="1"/>
      <c r="S47" s="1"/>
      <c r="T47" s="1"/>
      <c r="U47" s="1"/>
      <c r="V47" s="1">
        <v>0</v>
      </c>
      <c r="W47" s="1">
        <v>0</v>
      </c>
      <c r="X47" s="1">
        <v>0</v>
      </c>
      <c r="Y47" s="1">
        <v>-3.3737160265445709E-5</v>
      </c>
      <c r="Z47" s="1">
        <v>-108.82377440104028</v>
      </c>
      <c r="AA47" s="1">
        <v>348848.26343917043</v>
      </c>
      <c r="AB47" s="1">
        <v>424740.79372221208</v>
      </c>
      <c r="AC47" s="1">
        <v>550086.58747501683</v>
      </c>
      <c r="AD47" s="1">
        <v>203403.07199999999</v>
      </c>
      <c r="AE47" s="1">
        <v>277421.61499999999</v>
      </c>
      <c r="AF47" s="9">
        <v>22</v>
      </c>
      <c r="AG47" s="9">
        <v>24</v>
      </c>
      <c r="AH47" s="11">
        <f t="shared" si="0"/>
        <v>-2</v>
      </c>
      <c r="AI47" s="12">
        <v>4.9640781382543448E-3</v>
      </c>
      <c r="AJ47" s="12">
        <v>5.9831422111067158E-3</v>
      </c>
      <c r="AK47" s="12">
        <v>7.4577374766552863E-3</v>
      </c>
      <c r="AL47" s="12">
        <v>6.6920476817416601E-3</v>
      </c>
      <c r="AM47" s="12">
        <v>5.8208478784639237E-3</v>
      </c>
      <c r="AN47" s="12">
        <v>5.916319591083412E-3</v>
      </c>
      <c r="AO47" s="12">
        <v>6.7203324075418265E-3</v>
      </c>
      <c r="AP47" s="12">
        <v>7.2127727460852709E-3</v>
      </c>
      <c r="AQ47" s="12">
        <v>7.8093660923758152E-3</v>
      </c>
      <c r="AR47" s="12">
        <v>7.8658731710005824E-3</v>
      </c>
      <c r="AS47" s="13">
        <v>36.390081168488933</v>
      </c>
      <c r="AT47" s="13">
        <v>32.983467420157581</v>
      </c>
      <c r="AU47" s="13">
        <v>-4.1317416461001244</v>
      </c>
      <c r="AV47" s="13">
        <v>-10.447748930122856</v>
      </c>
      <c r="AW47" s="13">
        <v>10.14055801361431</v>
      </c>
      <c r="AX47" s="13">
        <v>21.755169291899094</v>
      </c>
      <c r="AY47" s="13">
        <v>29.511126693138664</v>
      </c>
      <c r="AZ47" s="13">
        <v>7.9876765701496737</v>
      </c>
      <c r="BA47" s="13">
        <v>18.762830211733899</v>
      </c>
      <c r="BB47" s="14">
        <v>4</v>
      </c>
      <c r="BC47" s="14">
        <v>9</v>
      </c>
      <c r="BD47" s="14">
        <v>98</v>
      </c>
      <c r="BE47" s="14">
        <v>89</v>
      </c>
      <c r="BF47" s="14">
        <v>39</v>
      </c>
      <c r="BG47" s="14">
        <v>21</v>
      </c>
      <c r="BH47" s="14">
        <v>24</v>
      </c>
      <c r="BI47" s="14">
        <v>23</v>
      </c>
      <c r="BJ47" s="14">
        <v>44</v>
      </c>
    </row>
    <row r="48" spans="1:62" x14ac:dyDescent="0.25">
      <c r="A48" s="8" t="s">
        <v>51</v>
      </c>
      <c r="B48" s="9">
        <v>110331.405</v>
      </c>
      <c r="C48" s="9">
        <v>130464.07</v>
      </c>
      <c r="D48" s="9">
        <v>126084.586</v>
      </c>
      <c r="E48" s="9">
        <v>157569.88053878397</v>
      </c>
      <c r="F48" s="9">
        <v>203815.53304480916</v>
      </c>
      <c r="G48" s="9">
        <v>208484.14694312055</v>
      </c>
      <c r="H48" s="9">
        <v>239945.73991390839</v>
      </c>
      <c r="I48" s="9">
        <v>273062.18398448772</v>
      </c>
      <c r="J48" s="9">
        <v>231718.83540719128</v>
      </c>
      <c r="K48" s="9">
        <v>333779.64043233579</v>
      </c>
      <c r="L48" s="1">
        <v>110331.405</v>
      </c>
      <c r="M48" s="1">
        <v>130464.07</v>
      </c>
      <c r="N48" s="1">
        <v>126084.586</v>
      </c>
      <c r="O48" s="1">
        <v>157569.88099999999</v>
      </c>
      <c r="P48" s="1">
        <v>203936.56899999999</v>
      </c>
      <c r="Q48" s="1"/>
      <c r="R48" s="1"/>
      <c r="S48" s="1"/>
      <c r="T48" s="1"/>
      <c r="U48" s="1"/>
      <c r="V48" s="1">
        <v>0</v>
      </c>
      <c r="W48" s="1">
        <v>0</v>
      </c>
      <c r="X48" s="1">
        <v>0</v>
      </c>
      <c r="Y48" s="1">
        <v>-4.6121602645143867E-4</v>
      </c>
      <c r="Z48" s="1">
        <v>-121.03595519083319</v>
      </c>
      <c r="AA48" s="1">
        <v>208484.14694312055</v>
      </c>
      <c r="AB48" s="1">
        <v>239945.73991390839</v>
      </c>
      <c r="AC48" s="1">
        <v>273062.18398448772</v>
      </c>
      <c r="AD48" s="1">
        <v>110331.405</v>
      </c>
      <c r="AE48" s="1">
        <v>130464.07</v>
      </c>
      <c r="AF48" s="9">
        <v>61</v>
      </c>
      <c r="AG48" s="9">
        <v>48</v>
      </c>
      <c r="AH48" s="11">
        <f t="shared" si="0"/>
        <v>13</v>
      </c>
      <c r="AI48" s="12">
        <v>2.6926521322322315E-3</v>
      </c>
      <c r="AJ48" s="12">
        <v>2.8137140080082852E-3</v>
      </c>
      <c r="AK48" s="12">
        <v>2.5487728954318501E-3</v>
      </c>
      <c r="AL48" s="12">
        <v>2.9813945048594334E-3</v>
      </c>
      <c r="AM48" s="12">
        <v>3.7457107356872518E-3</v>
      </c>
      <c r="AN48" s="12">
        <v>3.5358033055107306E-3</v>
      </c>
      <c r="AO48" s="12">
        <v>3.7964687070996387E-3</v>
      </c>
      <c r="AP48" s="12">
        <v>3.5804099272267477E-3</v>
      </c>
      <c r="AQ48" s="12">
        <v>3.0462943610425368E-3</v>
      </c>
      <c r="AR48" s="12">
        <v>3.721525425522712E-3</v>
      </c>
      <c r="AS48" s="13">
        <v>18.247447315657766</v>
      </c>
      <c r="AT48" s="13">
        <v>-3.3568506639414295</v>
      </c>
      <c r="AU48" s="13">
        <v>24.971565151337359</v>
      </c>
      <c r="AV48" s="13">
        <v>29.349297180334133</v>
      </c>
      <c r="AW48" s="13">
        <v>2.2906075059966042</v>
      </c>
      <c r="AX48" s="13">
        <v>15.090640430982646</v>
      </c>
      <c r="AY48" s="13">
        <v>13.801638688172318</v>
      </c>
      <c r="AZ48" s="13">
        <v>-15.140634991641718</v>
      </c>
      <c r="BA48" s="13">
        <v>44.045105287102217</v>
      </c>
      <c r="BB48" s="14">
        <v>23</v>
      </c>
      <c r="BC48" s="14">
        <v>93</v>
      </c>
      <c r="BD48" s="14">
        <v>17</v>
      </c>
      <c r="BE48" s="14">
        <v>4</v>
      </c>
      <c r="BF48" s="14">
        <v>85</v>
      </c>
      <c r="BG48" s="14">
        <v>41</v>
      </c>
      <c r="BH48" s="14">
        <v>81</v>
      </c>
      <c r="BI48" s="14">
        <v>83</v>
      </c>
      <c r="BJ48" s="14">
        <v>7</v>
      </c>
    </row>
    <row r="49" spans="1:62" x14ac:dyDescent="0.25">
      <c r="A49" s="8" t="s">
        <v>52</v>
      </c>
      <c r="B49" s="9">
        <v>254246.60200000001</v>
      </c>
      <c r="C49" s="9">
        <v>378463.14500000002</v>
      </c>
      <c r="D49" s="9">
        <v>501224.505</v>
      </c>
      <c r="E49" s="9">
        <v>458697.67689333134</v>
      </c>
      <c r="F49" s="9">
        <v>409364.04374836956</v>
      </c>
      <c r="G49" s="9">
        <v>508745.82564705034</v>
      </c>
      <c r="H49" s="9">
        <v>541302.49242211331</v>
      </c>
      <c r="I49" s="9">
        <v>685194.09035009088</v>
      </c>
      <c r="J49" s="9">
        <v>577870.64246508875</v>
      </c>
      <c r="K49" s="9">
        <v>806003.02920592902</v>
      </c>
      <c r="L49" s="1">
        <v>254246.60200000001</v>
      </c>
      <c r="M49" s="1">
        <v>378463.14500000002</v>
      </c>
      <c r="N49" s="1">
        <v>501224.505</v>
      </c>
      <c r="O49" s="1">
        <v>458697.67700000003</v>
      </c>
      <c r="P49" s="1">
        <v>409520.36300000001</v>
      </c>
      <c r="Q49" s="1"/>
      <c r="R49" s="1"/>
      <c r="S49" s="1"/>
      <c r="T49" s="1"/>
      <c r="U49" s="1"/>
      <c r="V49" s="1">
        <v>0</v>
      </c>
      <c r="W49" s="1">
        <v>0</v>
      </c>
      <c r="X49" s="1">
        <v>0</v>
      </c>
      <c r="Y49" s="1">
        <v>-1.0666868183761835E-4</v>
      </c>
      <c r="Z49" s="1">
        <v>-156.31925163045526</v>
      </c>
      <c r="AA49" s="1">
        <v>508745.82564705034</v>
      </c>
      <c r="AB49" s="1">
        <v>541302.49242211331</v>
      </c>
      <c r="AC49" s="1">
        <v>685194.09035009088</v>
      </c>
      <c r="AD49" s="1">
        <v>254246.60200000001</v>
      </c>
      <c r="AE49" s="1">
        <v>378463.14500000002</v>
      </c>
      <c r="AF49" s="9">
        <v>23</v>
      </c>
      <c r="AG49" s="9">
        <v>22</v>
      </c>
      <c r="AH49" s="11">
        <f t="shared" si="0"/>
        <v>1</v>
      </c>
      <c r="AI49" s="12">
        <v>6.2049210284968234E-3</v>
      </c>
      <c r="AJ49" s="12">
        <v>8.1623013340099745E-3</v>
      </c>
      <c r="AK49" s="12">
        <v>1.0132145993406725E-2</v>
      </c>
      <c r="AL49" s="12">
        <v>8.6790618143862686E-3</v>
      </c>
      <c r="AM49" s="12">
        <v>7.5232700401470501E-3</v>
      </c>
      <c r="AN49" s="12">
        <v>8.6281148872119715E-3</v>
      </c>
      <c r="AO49" s="12">
        <v>8.56459453830242E-3</v>
      </c>
      <c r="AP49" s="12">
        <v>8.9843115123767314E-3</v>
      </c>
      <c r="AQ49" s="12">
        <v>7.5969831130041823E-3</v>
      </c>
      <c r="AR49" s="12">
        <v>8.986649881799081E-3</v>
      </c>
      <c r="AS49" s="13">
        <v>48.856717070303262</v>
      </c>
      <c r="AT49" s="13">
        <v>32.436807023838469</v>
      </c>
      <c r="AU49" s="13">
        <v>-8.4845867834551854</v>
      </c>
      <c r="AV49" s="13">
        <v>-10.755152168872698</v>
      </c>
      <c r="AW49" s="13">
        <v>24.27711554456144</v>
      </c>
      <c r="AX49" s="13">
        <v>6.3993973284509451</v>
      </c>
      <c r="AY49" s="13">
        <v>26.5824746684834</v>
      </c>
      <c r="AZ49" s="13">
        <v>-15.663218553179092</v>
      </c>
      <c r="BA49" s="13">
        <v>39.478106340143853</v>
      </c>
      <c r="BB49" s="14">
        <v>2</v>
      </c>
      <c r="BC49" s="14">
        <v>10</v>
      </c>
      <c r="BD49" s="14">
        <v>101</v>
      </c>
      <c r="BE49" s="14">
        <v>90</v>
      </c>
      <c r="BF49" s="14">
        <v>9</v>
      </c>
      <c r="BG49" s="14">
        <v>76</v>
      </c>
      <c r="BH49" s="14">
        <v>32</v>
      </c>
      <c r="BI49" s="14">
        <v>86</v>
      </c>
      <c r="BJ49" s="14">
        <v>9</v>
      </c>
    </row>
    <row r="50" spans="1:62" x14ac:dyDescent="0.25">
      <c r="A50" s="8" t="s">
        <v>53</v>
      </c>
      <c r="B50" s="9">
        <v>18266729.173</v>
      </c>
      <c r="C50" s="9">
        <v>20690141.017999999</v>
      </c>
      <c r="D50" s="9">
        <v>21305267.563000001</v>
      </c>
      <c r="E50" s="9">
        <v>21841865.820839364</v>
      </c>
      <c r="F50" s="9">
        <v>22397271.570114933</v>
      </c>
      <c r="G50" s="9">
        <v>23367033.637107644</v>
      </c>
      <c r="H50" s="9">
        <v>22926009.540311143</v>
      </c>
      <c r="I50" s="9">
        <v>27485310.648405418</v>
      </c>
      <c r="J50" s="9">
        <v>29381840.38604052</v>
      </c>
      <c r="K50" s="9">
        <v>33749575.639110148</v>
      </c>
      <c r="L50" s="1">
        <v>18266729.173</v>
      </c>
      <c r="M50" s="1">
        <v>20690141.017999999</v>
      </c>
      <c r="N50" s="1">
        <v>21305267.563000001</v>
      </c>
      <c r="O50" s="1">
        <v>21841865.820999999</v>
      </c>
      <c r="P50" s="1">
        <v>22400312.909000002</v>
      </c>
      <c r="Q50" s="1"/>
      <c r="R50" s="1"/>
      <c r="S50" s="1"/>
      <c r="T50" s="1"/>
      <c r="U50" s="1"/>
      <c r="V50" s="1">
        <v>0</v>
      </c>
      <c r="W50" s="1">
        <v>0</v>
      </c>
      <c r="X50" s="1">
        <v>0</v>
      </c>
      <c r="Y50" s="1">
        <v>-1.6063451766967773E-4</v>
      </c>
      <c r="Z50" s="1">
        <v>-3041.3388850688934</v>
      </c>
      <c r="AA50" s="1">
        <v>23367033.637107644</v>
      </c>
      <c r="AB50" s="1">
        <v>22926009.540311143</v>
      </c>
      <c r="AC50" s="1">
        <v>27485310.648405418</v>
      </c>
      <c r="AD50" s="1">
        <v>18266729.173</v>
      </c>
      <c r="AE50" s="1">
        <v>20690141.017999999</v>
      </c>
      <c r="AF50" s="9">
        <v>1</v>
      </c>
      <c r="AG50" s="9">
        <v>1</v>
      </c>
      <c r="AH50" s="11">
        <f t="shared" si="0"/>
        <v>0</v>
      </c>
      <c r="AI50" s="12">
        <v>0.44580187532812765</v>
      </c>
      <c r="AJ50" s="12">
        <v>0.44622354346306531</v>
      </c>
      <c r="AK50" s="12">
        <v>0.43068141965027973</v>
      </c>
      <c r="AL50" s="12">
        <v>0.41327199406043358</v>
      </c>
      <c r="AM50" s="12">
        <v>0.41161583377375965</v>
      </c>
      <c r="AN50" s="12">
        <v>0.39629504682006678</v>
      </c>
      <c r="AO50" s="12">
        <v>0.36273983372110663</v>
      </c>
      <c r="AP50" s="12">
        <v>0.36038926248408037</v>
      </c>
      <c r="AQ50" s="12">
        <v>0.38626870589851647</v>
      </c>
      <c r="AR50" s="12">
        <v>0.37629588095566335</v>
      </c>
      <c r="AS50" s="13">
        <v>13.266807768640021</v>
      </c>
      <c r="AT50" s="13">
        <v>2.9730418196031394</v>
      </c>
      <c r="AU50" s="13">
        <v>2.5186177843232116</v>
      </c>
      <c r="AV50" s="13">
        <v>2.542849378488782</v>
      </c>
      <c r="AW50" s="13">
        <v>4.3298223355325121</v>
      </c>
      <c r="AX50" s="13">
        <v>-1.8873773352906085</v>
      </c>
      <c r="AY50" s="13">
        <v>19.88702438633112</v>
      </c>
      <c r="AZ50" s="13">
        <v>6.9001575492294194</v>
      </c>
      <c r="BA50" s="13">
        <v>14.865424342665619</v>
      </c>
      <c r="BB50" s="14">
        <v>51</v>
      </c>
      <c r="BC50" s="14">
        <v>76</v>
      </c>
      <c r="BD50" s="14">
        <v>84</v>
      </c>
      <c r="BE50" s="14">
        <v>54</v>
      </c>
      <c r="BF50" s="14">
        <v>79</v>
      </c>
      <c r="BG50" s="14">
        <v>97</v>
      </c>
      <c r="BH50" s="14">
        <v>57</v>
      </c>
      <c r="BI50" s="14">
        <v>27</v>
      </c>
      <c r="BJ50" s="14">
        <v>62</v>
      </c>
    </row>
    <row r="51" spans="1:62" x14ac:dyDescent="0.25">
      <c r="A51" s="8" t="s">
        <v>54</v>
      </c>
      <c r="B51" s="9">
        <v>138350.27600000001</v>
      </c>
      <c r="C51" s="9">
        <v>156630.603</v>
      </c>
      <c r="D51" s="9">
        <v>161023.31299999999</v>
      </c>
      <c r="E51" s="9">
        <v>175715.23858945019</v>
      </c>
      <c r="F51" s="9">
        <v>176069.0060227403</v>
      </c>
      <c r="G51" s="9">
        <v>193711.02175210969</v>
      </c>
      <c r="H51" s="9">
        <v>208390.01625223973</v>
      </c>
      <c r="I51" s="9">
        <v>283475.13509006408</v>
      </c>
      <c r="J51" s="9">
        <v>283337.6334550606</v>
      </c>
      <c r="K51" s="9">
        <v>296432.79804628319</v>
      </c>
      <c r="L51" s="1">
        <v>138350.27600000001</v>
      </c>
      <c r="M51" s="1">
        <v>156630.603</v>
      </c>
      <c r="N51" s="1">
        <v>161023.31299999999</v>
      </c>
      <c r="O51" s="1">
        <v>175715.239</v>
      </c>
      <c r="P51" s="1">
        <v>176185.16</v>
      </c>
      <c r="Q51" s="1"/>
      <c r="R51" s="1"/>
      <c r="S51" s="1"/>
      <c r="T51" s="1"/>
      <c r="U51" s="1"/>
      <c r="V51" s="1">
        <v>0</v>
      </c>
      <c r="W51" s="1">
        <v>0</v>
      </c>
      <c r="X51" s="1">
        <v>0</v>
      </c>
      <c r="Y51" s="1">
        <v>-4.1054980829358101E-4</v>
      </c>
      <c r="Z51" s="1">
        <v>-116.15397725970251</v>
      </c>
      <c r="AA51" s="1">
        <v>193711.02175210969</v>
      </c>
      <c r="AB51" s="1">
        <v>208390.01625223973</v>
      </c>
      <c r="AC51" s="1">
        <v>283475.13509006408</v>
      </c>
      <c r="AD51" s="1">
        <v>138350.27600000001</v>
      </c>
      <c r="AE51" s="1">
        <v>156630.603</v>
      </c>
      <c r="AF51" s="9">
        <v>46</v>
      </c>
      <c r="AG51" s="9">
        <v>55</v>
      </c>
      <c r="AH51" s="11">
        <f t="shared" si="0"/>
        <v>-9</v>
      </c>
      <c r="AI51" s="12">
        <v>3.376456283379313E-3</v>
      </c>
      <c r="AJ51" s="12">
        <v>3.3780467046895329E-3</v>
      </c>
      <c r="AK51" s="12">
        <v>3.2550517769637521E-3</v>
      </c>
      <c r="AL51" s="12">
        <v>3.3247245283130429E-3</v>
      </c>
      <c r="AM51" s="12">
        <v>3.2357865773467269E-3</v>
      </c>
      <c r="AN51" s="12">
        <v>3.2852573256413309E-3</v>
      </c>
      <c r="AO51" s="12">
        <v>3.2971878386233219E-3</v>
      </c>
      <c r="AP51" s="12">
        <v>3.7169452503026455E-3</v>
      </c>
      <c r="AQ51" s="12">
        <v>3.7249014891195227E-3</v>
      </c>
      <c r="AR51" s="12">
        <v>3.3051212873833765E-3</v>
      </c>
      <c r="AS51" s="13">
        <v>13.213075917535576</v>
      </c>
      <c r="AT51" s="13">
        <v>2.8045030255039052</v>
      </c>
      <c r="AU51" s="13">
        <v>9.1240984399881313</v>
      </c>
      <c r="AV51" s="13">
        <v>0.20132996781039481</v>
      </c>
      <c r="AW51" s="13">
        <v>10.019943957138494</v>
      </c>
      <c r="AX51" s="13">
        <v>7.577779708846208</v>
      </c>
      <c r="AY51" s="13">
        <v>36.031053784716704</v>
      </c>
      <c r="AZ51" s="13">
        <v>-4.8505712841375725E-2</v>
      </c>
      <c r="BA51" s="13">
        <v>4.6217526530232647</v>
      </c>
      <c r="BB51" s="14">
        <v>52</v>
      </c>
      <c r="BC51" s="14">
        <v>78</v>
      </c>
      <c r="BD51" s="14">
        <v>53</v>
      </c>
      <c r="BE51" s="14">
        <v>64</v>
      </c>
      <c r="BF51" s="14">
        <v>43</v>
      </c>
      <c r="BG51" s="14">
        <v>67</v>
      </c>
      <c r="BH51" s="14">
        <v>15</v>
      </c>
      <c r="BI51" s="14">
        <v>47</v>
      </c>
      <c r="BJ51" s="14">
        <v>94</v>
      </c>
    </row>
    <row r="52" spans="1:62" x14ac:dyDescent="0.25">
      <c r="A52" s="8" t="s">
        <v>55</v>
      </c>
      <c r="B52" s="9">
        <v>416748.38500000001</v>
      </c>
      <c r="C52" s="9">
        <v>442983.85399999999</v>
      </c>
      <c r="D52" s="9">
        <v>521556.076</v>
      </c>
      <c r="E52" s="9">
        <v>673421.15469012014</v>
      </c>
      <c r="F52" s="9">
        <v>629144.8190679237</v>
      </c>
      <c r="G52" s="9">
        <v>692510.19541707123</v>
      </c>
      <c r="H52" s="9">
        <v>704915.91831450094</v>
      </c>
      <c r="I52" s="9">
        <v>1118907.8117498995</v>
      </c>
      <c r="J52" s="9">
        <v>1141443.9193095774</v>
      </c>
      <c r="K52" s="9">
        <v>1219925.9559606239</v>
      </c>
      <c r="L52" s="1">
        <v>416748.38500000001</v>
      </c>
      <c r="M52" s="1">
        <v>442983.85399999999</v>
      </c>
      <c r="N52" s="1">
        <v>521556.076</v>
      </c>
      <c r="O52" s="1">
        <v>673421.15500000003</v>
      </c>
      <c r="P52" s="1">
        <v>629302.84299999999</v>
      </c>
      <c r="Q52" s="1"/>
      <c r="R52" s="1"/>
      <c r="S52" s="1"/>
      <c r="T52" s="1"/>
      <c r="U52" s="1"/>
      <c r="V52" s="1">
        <v>0</v>
      </c>
      <c r="W52" s="1">
        <v>0</v>
      </c>
      <c r="X52" s="1">
        <v>0</v>
      </c>
      <c r="Y52" s="1">
        <v>-3.0987989157438278E-4</v>
      </c>
      <c r="Z52" s="1">
        <v>-158.02393207629211</v>
      </c>
      <c r="AA52" s="1">
        <v>692510.19541707123</v>
      </c>
      <c r="AB52" s="1">
        <v>704915.91831450094</v>
      </c>
      <c r="AC52" s="1">
        <v>1118907.8117498995</v>
      </c>
      <c r="AD52" s="1">
        <v>416748.38500000001</v>
      </c>
      <c r="AE52" s="1">
        <v>442983.85399999999</v>
      </c>
      <c r="AF52" s="9">
        <v>10</v>
      </c>
      <c r="AG52" s="9">
        <v>10</v>
      </c>
      <c r="AH52" s="11">
        <f t="shared" si="0"/>
        <v>0</v>
      </c>
      <c r="AI52" s="12">
        <v>1.0170797947099368E-2</v>
      </c>
      <c r="AJ52" s="12">
        <v>9.5538171951963253E-3</v>
      </c>
      <c r="AK52" s="12">
        <v>1.0543144345626785E-2</v>
      </c>
      <c r="AL52" s="12">
        <v>1.2741864899459884E-2</v>
      </c>
      <c r="AM52" s="12">
        <v>1.1562389126478572E-2</v>
      </c>
      <c r="AN52" s="12">
        <v>1.1744681185392928E-2</v>
      </c>
      <c r="AO52" s="12">
        <v>1.1153318354297998E-2</v>
      </c>
      <c r="AP52" s="12">
        <v>1.4671195324023632E-2</v>
      </c>
      <c r="AQ52" s="12">
        <v>1.5006005742816476E-2</v>
      </c>
      <c r="AR52" s="12">
        <v>1.3601744721403741E-2</v>
      </c>
      <c r="AS52" s="13">
        <v>6.2952779049161762</v>
      </c>
      <c r="AT52" s="13">
        <v>17.737039689035711</v>
      </c>
      <c r="AU52" s="13">
        <v>29.117689483138179</v>
      </c>
      <c r="AV52" s="13">
        <v>-6.5748358681381944</v>
      </c>
      <c r="AW52" s="13">
        <v>10.07166783047235</v>
      </c>
      <c r="AX52" s="13">
        <v>1.7914137552817095</v>
      </c>
      <c r="AY52" s="13">
        <v>58.729258721420223</v>
      </c>
      <c r="AZ52" s="13">
        <v>2.0141165628679403</v>
      </c>
      <c r="BA52" s="13">
        <v>6.8756804713207202</v>
      </c>
      <c r="BB52" s="14">
        <v>81</v>
      </c>
      <c r="BC52" s="14">
        <v>30</v>
      </c>
      <c r="BD52" s="14">
        <v>15</v>
      </c>
      <c r="BE52" s="14">
        <v>81</v>
      </c>
      <c r="BF52" s="14">
        <v>42</v>
      </c>
      <c r="BG52" s="14">
        <v>92</v>
      </c>
      <c r="BH52" s="14">
        <v>2</v>
      </c>
      <c r="BI52" s="14">
        <v>42</v>
      </c>
      <c r="BJ52" s="14">
        <v>89</v>
      </c>
    </row>
    <row r="53" spans="1:62" x14ac:dyDescent="0.25">
      <c r="A53" s="8" t="s">
        <v>56</v>
      </c>
      <c r="B53" s="9">
        <v>58493.938000000002</v>
      </c>
      <c r="C53" s="9">
        <v>67419.769</v>
      </c>
      <c r="D53" s="9">
        <v>66633.138999999996</v>
      </c>
      <c r="E53" s="9">
        <v>66399.27417318683</v>
      </c>
      <c r="F53" s="9">
        <v>67673.626764194196</v>
      </c>
      <c r="G53" s="9">
        <v>69775.513710713058</v>
      </c>
      <c r="H53" s="9">
        <v>79682.210077053925</v>
      </c>
      <c r="I53" s="9">
        <v>90757.693642019993</v>
      </c>
      <c r="J53" s="9">
        <v>104088.19205961609</v>
      </c>
      <c r="K53" s="9">
        <v>134023.71674917254</v>
      </c>
      <c r="L53" s="1">
        <v>58493.938000000002</v>
      </c>
      <c r="M53" s="1">
        <v>67419.769</v>
      </c>
      <c r="N53" s="1">
        <v>66633.138999999996</v>
      </c>
      <c r="O53" s="1">
        <v>66399.274000000005</v>
      </c>
      <c r="P53" s="1">
        <v>67727.107000000004</v>
      </c>
      <c r="Q53" s="1"/>
      <c r="R53" s="1"/>
      <c r="S53" s="1"/>
      <c r="T53" s="1"/>
      <c r="U53" s="1"/>
      <c r="V53" s="1">
        <v>0</v>
      </c>
      <c r="W53" s="1">
        <v>0</v>
      </c>
      <c r="X53" s="1">
        <v>0</v>
      </c>
      <c r="Y53" s="1">
        <v>1.7318682512268424E-4</v>
      </c>
      <c r="Z53" s="1">
        <v>-53.480235805807752</v>
      </c>
      <c r="AA53" s="1">
        <v>69775.513710713058</v>
      </c>
      <c r="AB53" s="1">
        <v>79682.210077053925</v>
      </c>
      <c r="AC53" s="1">
        <v>90757.693642019993</v>
      </c>
      <c r="AD53" s="1">
        <v>58493.938000000002</v>
      </c>
      <c r="AE53" s="1">
        <v>67419.769</v>
      </c>
      <c r="AF53" s="9">
        <v>88</v>
      </c>
      <c r="AG53" s="9">
        <v>84</v>
      </c>
      <c r="AH53" s="11">
        <f t="shared" si="0"/>
        <v>4</v>
      </c>
      <c r="AI53" s="12">
        <v>1.4275520816431184E-3</v>
      </c>
      <c r="AJ53" s="12">
        <v>1.4540397862184027E-3</v>
      </c>
      <c r="AK53" s="12">
        <v>1.3469746303544426E-3</v>
      </c>
      <c r="AL53" s="12">
        <v>1.2563469012586324E-3</v>
      </c>
      <c r="AM53" s="12">
        <v>1.24370221693459E-3</v>
      </c>
      <c r="AN53" s="12">
        <v>1.1833633186956781E-3</v>
      </c>
      <c r="AO53" s="12">
        <v>1.2607476055987263E-3</v>
      </c>
      <c r="AP53" s="12">
        <v>1.1900210514193799E-3</v>
      </c>
      <c r="AQ53" s="12">
        <v>1.3683966258725663E-3</v>
      </c>
      <c r="AR53" s="12">
        <v>1.4943172353444115E-3</v>
      </c>
      <c r="AS53" s="13">
        <v>15.259412009497453</v>
      </c>
      <c r="AT53" s="13">
        <v>-1.1667646028274135</v>
      </c>
      <c r="AU53" s="13">
        <v>-0.35097375018332855</v>
      </c>
      <c r="AV53" s="13">
        <v>1.9192266886585543</v>
      </c>
      <c r="AW53" s="13">
        <v>3.1059173965107618</v>
      </c>
      <c r="AX53" s="13">
        <v>14.197955471046342</v>
      </c>
      <c r="AY53" s="13">
        <v>13.899568742202192</v>
      </c>
      <c r="AZ53" s="13">
        <v>14.688009228370476</v>
      </c>
      <c r="BA53" s="13">
        <v>28.759770053851071</v>
      </c>
      <c r="BB53" s="14">
        <v>39</v>
      </c>
      <c r="BC53" s="14">
        <v>87</v>
      </c>
      <c r="BD53" s="14">
        <v>91</v>
      </c>
      <c r="BE53" s="14">
        <v>57</v>
      </c>
      <c r="BF53" s="14">
        <v>83</v>
      </c>
      <c r="BG53" s="14">
        <v>42</v>
      </c>
      <c r="BH53" s="14">
        <v>80</v>
      </c>
      <c r="BI53" s="14">
        <v>15</v>
      </c>
      <c r="BJ53" s="14">
        <v>22</v>
      </c>
    </row>
    <row r="54" spans="1:62" x14ac:dyDescent="0.25">
      <c r="A54" s="8" t="s">
        <v>57</v>
      </c>
      <c r="B54" s="9">
        <v>1242756.7450000001</v>
      </c>
      <c r="C54" s="9">
        <v>1488213.8049999999</v>
      </c>
      <c r="D54" s="9">
        <v>1639965.057</v>
      </c>
      <c r="E54" s="9">
        <v>1922611.0939212763</v>
      </c>
      <c r="F54" s="9">
        <v>1925915.7666318978</v>
      </c>
      <c r="G54" s="9">
        <v>2404105.5711898478</v>
      </c>
      <c r="H54" s="9">
        <v>2839263.3820904321</v>
      </c>
      <c r="I54" s="9">
        <v>3409647.9099440994</v>
      </c>
      <c r="J54" s="9">
        <v>2862078.3552321722</v>
      </c>
      <c r="K54" s="9">
        <v>3185683.2640640638</v>
      </c>
      <c r="L54" s="1">
        <v>1242756.7450000001</v>
      </c>
      <c r="M54" s="1">
        <v>1488213.8049999999</v>
      </c>
      <c r="N54" s="1">
        <v>1639965.057</v>
      </c>
      <c r="O54" s="1">
        <v>1922611.094</v>
      </c>
      <c r="P54" s="1">
        <v>1926322.57</v>
      </c>
      <c r="Q54" s="1"/>
      <c r="R54" s="1"/>
      <c r="S54" s="1"/>
      <c r="T54" s="1"/>
      <c r="U54" s="1"/>
      <c r="V54" s="1">
        <v>0</v>
      </c>
      <c r="W54" s="1">
        <v>0</v>
      </c>
      <c r="X54" s="1">
        <v>0</v>
      </c>
      <c r="Y54" s="1">
        <v>-7.8723765909671783E-5</v>
      </c>
      <c r="Z54" s="1">
        <v>-406.80336810229346</v>
      </c>
      <c r="AA54" s="1">
        <v>2404105.5711898478</v>
      </c>
      <c r="AB54" s="1">
        <v>2839263.3820904321</v>
      </c>
      <c r="AC54" s="1">
        <v>3409647.9099440994</v>
      </c>
      <c r="AD54" s="1">
        <v>1242756.7450000001</v>
      </c>
      <c r="AE54" s="1">
        <v>1488213.8049999999</v>
      </c>
      <c r="AF54" s="9">
        <v>3</v>
      </c>
      <c r="AG54" s="9">
        <v>3</v>
      </c>
      <c r="AH54" s="11">
        <f t="shared" si="0"/>
        <v>0</v>
      </c>
      <c r="AI54" s="12">
        <v>3.0329638231927147E-2</v>
      </c>
      <c r="AJ54" s="12">
        <v>3.2096254777578305E-2</v>
      </c>
      <c r="AK54" s="12">
        <v>3.3151542304599782E-2</v>
      </c>
      <c r="AL54" s="12">
        <v>3.6377905033619658E-2</v>
      </c>
      <c r="AM54" s="12">
        <v>3.5394374782595453E-2</v>
      </c>
      <c r="AN54" s="12">
        <v>4.0772617726799874E-2</v>
      </c>
      <c r="AO54" s="12">
        <v>4.4923383866651422E-2</v>
      </c>
      <c r="AP54" s="12">
        <v>4.4707535283630855E-2</v>
      </c>
      <c r="AQ54" s="12">
        <v>3.7626346339452915E-2</v>
      </c>
      <c r="AR54" s="12">
        <v>3.551924631927926E-2</v>
      </c>
      <c r="AS54" s="13">
        <v>19.751014105338839</v>
      </c>
      <c r="AT54" s="13">
        <v>10.196871678663143</v>
      </c>
      <c r="AU54" s="13">
        <v>17.234881664998554</v>
      </c>
      <c r="AV54" s="13">
        <v>0.17188461676258271</v>
      </c>
      <c r="AW54" s="13">
        <v>24.829216980461368</v>
      </c>
      <c r="AX54" s="13">
        <v>18.100611558635265</v>
      </c>
      <c r="AY54" s="13">
        <v>20.089172827415425</v>
      </c>
      <c r="AZ54" s="13">
        <v>-16.059416373020881</v>
      </c>
      <c r="BA54" s="13">
        <v>11.306640443309618</v>
      </c>
      <c r="BB54" s="14">
        <v>17</v>
      </c>
      <c r="BC54" s="14">
        <v>49</v>
      </c>
      <c r="BD54" s="14">
        <v>24</v>
      </c>
      <c r="BE54" s="14">
        <v>65</v>
      </c>
      <c r="BF54" s="14">
        <v>8</v>
      </c>
      <c r="BG54" s="14">
        <v>29</v>
      </c>
      <c r="BH54" s="14">
        <v>56</v>
      </c>
      <c r="BI54" s="14">
        <v>89</v>
      </c>
      <c r="BJ54" s="14">
        <v>75</v>
      </c>
    </row>
    <row r="55" spans="1:62" x14ac:dyDescent="0.25">
      <c r="A55" s="8" t="s">
        <v>58</v>
      </c>
      <c r="B55" s="9">
        <v>107778.288</v>
      </c>
      <c r="C55" s="9">
        <v>125155.325</v>
      </c>
      <c r="D55" s="9">
        <v>130816.708</v>
      </c>
      <c r="E55" s="9">
        <v>137630.56556701037</v>
      </c>
      <c r="F55" s="9">
        <v>144135.28820995678</v>
      </c>
      <c r="G55" s="9">
        <v>154730.42459996347</v>
      </c>
      <c r="H55" s="9">
        <v>162548.37577228085</v>
      </c>
      <c r="I55" s="9">
        <v>188010.28631047555</v>
      </c>
      <c r="J55" s="9">
        <v>194281.28388810859</v>
      </c>
      <c r="K55" s="9">
        <v>222263.70195808614</v>
      </c>
      <c r="L55" s="1">
        <v>107778.288</v>
      </c>
      <c r="M55" s="1">
        <v>125155.325</v>
      </c>
      <c r="N55" s="1">
        <v>130816.708</v>
      </c>
      <c r="O55" s="1">
        <v>137630.56599999999</v>
      </c>
      <c r="P55" s="1">
        <v>144207.375</v>
      </c>
      <c r="Q55" s="1"/>
      <c r="R55" s="1"/>
      <c r="S55" s="1"/>
      <c r="T55" s="1"/>
      <c r="U55" s="1"/>
      <c r="V55" s="1">
        <v>0</v>
      </c>
      <c r="W55" s="1">
        <v>0</v>
      </c>
      <c r="X55" s="1">
        <v>0</v>
      </c>
      <c r="Y55" s="1">
        <v>-4.3298961827531457E-4</v>
      </c>
      <c r="Z55" s="1">
        <v>-72.08679004322039</v>
      </c>
      <c r="AA55" s="1">
        <v>154730.42459996347</v>
      </c>
      <c r="AB55" s="1">
        <v>162548.37577228085</v>
      </c>
      <c r="AC55" s="1">
        <v>188010.28631047555</v>
      </c>
      <c r="AD55" s="1">
        <v>107778.288</v>
      </c>
      <c r="AE55" s="1">
        <v>125155.325</v>
      </c>
      <c r="AF55" s="9">
        <v>69</v>
      </c>
      <c r="AG55" s="9">
        <v>69</v>
      </c>
      <c r="AH55" s="11">
        <f t="shared" si="0"/>
        <v>0</v>
      </c>
      <c r="AI55" s="12">
        <v>2.6303429834102043E-3</v>
      </c>
      <c r="AJ55" s="12">
        <v>2.6992204913531327E-3</v>
      </c>
      <c r="AK55" s="12">
        <v>2.6444317279197224E-3</v>
      </c>
      <c r="AL55" s="12">
        <v>2.6041208540561311E-3</v>
      </c>
      <c r="AM55" s="12">
        <v>2.6489104553219498E-3</v>
      </c>
      <c r="AN55" s="12">
        <v>2.6241628190218735E-3</v>
      </c>
      <c r="AO55" s="12">
        <v>2.5718723834428315E-3</v>
      </c>
      <c r="AP55" s="12">
        <v>2.4652036605882074E-3</v>
      </c>
      <c r="AQ55" s="12">
        <v>2.5541211551682176E-3</v>
      </c>
      <c r="AR55" s="12">
        <v>2.4781619901574035E-3</v>
      </c>
      <c r="AS55" s="13">
        <v>16.122947694251735</v>
      </c>
      <c r="AT55" s="13">
        <v>4.5234855168966988</v>
      </c>
      <c r="AU55" s="13">
        <v>5.2087058841217413</v>
      </c>
      <c r="AV55" s="13">
        <v>4.7262195110135963</v>
      </c>
      <c r="AW55" s="13">
        <v>7.3508274910257398</v>
      </c>
      <c r="AX55" s="13">
        <v>5.0526269752892716</v>
      </c>
      <c r="AY55" s="13">
        <v>15.664204835774626</v>
      </c>
      <c r="AZ55" s="13">
        <v>3.3354545119288019</v>
      </c>
      <c r="BA55" s="13">
        <v>14.403043623128056</v>
      </c>
      <c r="BB55" s="14">
        <v>31</v>
      </c>
      <c r="BC55" s="14">
        <v>71</v>
      </c>
      <c r="BD55" s="14">
        <v>72</v>
      </c>
      <c r="BE55" s="14">
        <v>48</v>
      </c>
      <c r="BF55" s="14">
        <v>57</v>
      </c>
      <c r="BG55" s="14">
        <v>80</v>
      </c>
      <c r="BH55" s="14">
        <v>75</v>
      </c>
      <c r="BI55" s="14">
        <v>38</v>
      </c>
      <c r="BJ55" s="14">
        <v>65</v>
      </c>
    </row>
    <row r="56" spans="1:62" x14ac:dyDescent="0.25">
      <c r="A56" s="8" t="s">
        <v>59</v>
      </c>
      <c r="B56" s="9">
        <v>25423.423999999999</v>
      </c>
      <c r="C56" s="9">
        <v>27929.132000000001</v>
      </c>
      <c r="D56" s="9">
        <v>30883.881000000001</v>
      </c>
      <c r="E56" s="9">
        <v>31843.673777831995</v>
      </c>
      <c r="F56" s="9">
        <v>36989.216701289952</v>
      </c>
      <c r="G56" s="9">
        <v>39386.727865176937</v>
      </c>
      <c r="H56" s="9">
        <v>54432.692556817667</v>
      </c>
      <c r="I56" s="9">
        <v>50950.945377262193</v>
      </c>
      <c r="J56" s="9">
        <v>49138.120787573323</v>
      </c>
      <c r="K56" s="9">
        <v>51607.016298857685</v>
      </c>
      <c r="L56" s="1">
        <v>25423.423999999999</v>
      </c>
      <c r="M56" s="1">
        <v>27929.132000000001</v>
      </c>
      <c r="N56" s="1">
        <v>30883.881000000001</v>
      </c>
      <c r="O56" s="1">
        <v>31843.673999999999</v>
      </c>
      <c r="P56" s="1">
        <v>36712.978999999999</v>
      </c>
      <c r="Q56" s="1"/>
      <c r="R56" s="1"/>
      <c r="S56" s="1"/>
      <c r="T56" s="1"/>
      <c r="U56" s="1"/>
      <c r="V56" s="1">
        <v>0</v>
      </c>
      <c r="W56" s="1">
        <v>0</v>
      </c>
      <c r="X56" s="1">
        <v>0</v>
      </c>
      <c r="Y56" s="1">
        <v>-2.2216800425667316E-4</v>
      </c>
      <c r="Z56" s="1">
        <v>276.23770128995238</v>
      </c>
      <c r="AA56" s="1">
        <v>39386.727865176937</v>
      </c>
      <c r="AB56" s="1">
        <v>54432.692556817667</v>
      </c>
      <c r="AC56" s="1">
        <v>50950.945377262193</v>
      </c>
      <c r="AD56" s="1">
        <v>25423.423999999999</v>
      </c>
      <c r="AE56" s="1">
        <v>27929.132000000001</v>
      </c>
      <c r="AF56" s="9">
        <v>102</v>
      </c>
      <c r="AG56" s="9">
        <v>101</v>
      </c>
      <c r="AH56" s="11">
        <f t="shared" si="0"/>
        <v>1</v>
      </c>
      <c r="AI56" s="12">
        <v>6.2046193322965555E-4</v>
      </c>
      <c r="AJ56" s="12">
        <v>6.023466073066129E-4</v>
      </c>
      <c r="AK56" s="12">
        <v>6.2431103829410758E-4</v>
      </c>
      <c r="AL56" s="12">
        <v>6.0251714154467952E-4</v>
      </c>
      <c r="AM56" s="12">
        <v>6.7978580451090226E-4</v>
      </c>
      <c r="AN56" s="12">
        <v>6.6798231242464054E-4</v>
      </c>
      <c r="AO56" s="12">
        <v>8.6124477146074636E-4</v>
      </c>
      <c r="AP56" s="12">
        <v>6.6807226093489622E-4</v>
      </c>
      <c r="AQ56" s="12">
        <v>6.4599487566199874E-4</v>
      </c>
      <c r="AR56" s="12">
        <v>5.7540005448743919E-4</v>
      </c>
      <c r="AS56" s="13">
        <v>9.8559029657059796</v>
      </c>
      <c r="AT56" s="13">
        <v>10.579451591979307</v>
      </c>
      <c r="AU56" s="13">
        <v>3.1077466521516328</v>
      </c>
      <c r="AV56" s="13">
        <v>16.158760321932547</v>
      </c>
      <c r="AW56" s="13">
        <v>6.4816489174353649</v>
      </c>
      <c r="AX56" s="13">
        <v>38.200595751807413</v>
      </c>
      <c r="AY56" s="13">
        <v>-6.39642651504181</v>
      </c>
      <c r="AZ56" s="13">
        <v>-3.5579802813587804</v>
      </c>
      <c r="BA56" s="13">
        <v>5.0243995328139022</v>
      </c>
      <c r="BB56" s="14">
        <v>65</v>
      </c>
      <c r="BC56" s="14">
        <v>47</v>
      </c>
      <c r="BD56" s="14">
        <v>81</v>
      </c>
      <c r="BE56" s="14">
        <v>9</v>
      </c>
      <c r="BF56" s="14">
        <v>66</v>
      </c>
      <c r="BG56" s="14">
        <v>6</v>
      </c>
      <c r="BH56" s="14">
        <v>102</v>
      </c>
      <c r="BI56" s="14">
        <v>58</v>
      </c>
      <c r="BJ56" s="14">
        <v>93</v>
      </c>
    </row>
    <row r="57" spans="1:62" x14ac:dyDescent="0.25">
      <c r="A57" s="8" t="s">
        <v>60</v>
      </c>
      <c r="B57" s="9">
        <v>145188.46599999999</v>
      </c>
      <c r="C57" s="9">
        <v>167279.02499999999</v>
      </c>
      <c r="D57" s="9">
        <v>164646.76300000001</v>
      </c>
      <c r="E57" s="9">
        <v>189505.12114423828</v>
      </c>
      <c r="F57" s="9">
        <v>223448.81425412625</v>
      </c>
      <c r="G57" s="9">
        <v>246086.00329940266</v>
      </c>
      <c r="H57" s="9">
        <v>307618.2497585286</v>
      </c>
      <c r="I57" s="9">
        <v>354640.68370143994</v>
      </c>
      <c r="J57" s="9">
        <v>303389.23499785311</v>
      </c>
      <c r="K57" s="9">
        <v>400973.85603055009</v>
      </c>
      <c r="L57" s="1">
        <v>145188.46599999999</v>
      </c>
      <c r="M57" s="1">
        <v>167279.02499999999</v>
      </c>
      <c r="N57" s="1">
        <v>164646.76300000001</v>
      </c>
      <c r="O57" s="1">
        <v>189505.12100000001</v>
      </c>
      <c r="P57" s="1">
        <v>223585.242</v>
      </c>
      <c r="Q57" s="1"/>
      <c r="R57" s="1"/>
      <c r="S57" s="1"/>
      <c r="T57" s="1"/>
      <c r="U57" s="1"/>
      <c r="V57" s="1">
        <v>0</v>
      </c>
      <c r="W57" s="1">
        <v>0</v>
      </c>
      <c r="X57" s="1">
        <v>0</v>
      </c>
      <c r="Y57" s="1">
        <v>1.4423826360143721E-4</v>
      </c>
      <c r="Z57" s="1">
        <v>-136.42774587374879</v>
      </c>
      <c r="AA57" s="1">
        <v>246086.00329940266</v>
      </c>
      <c r="AB57" s="1">
        <v>307618.2497585286</v>
      </c>
      <c r="AC57" s="1">
        <v>354640.68370143994</v>
      </c>
      <c r="AD57" s="1">
        <v>145188.46599999999</v>
      </c>
      <c r="AE57" s="1">
        <v>167279.02499999999</v>
      </c>
      <c r="AF57" s="9">
        <v>43</v>
      </c>
      <c r="AG57" s="9">
        <v>39</v>
      </c>
      <c r="AH57" s="11">
        <f t="shared" si="0"/>
        <v>4</v>
      </c>
      <c r="AI57" s="12">
        <v>3.5433431900049384E-3</v>
      </c>
      <c r="AJ57" s="12">
        <v>3.6077008473556597E-3</v>
      </c>
      <c r="AK57" s="12">
        <v>3.3282990424776553E-3</v>
      </c>
      <c r="AL57" s="12">
        <v>3.5856441909473155E-3</v>
      </c>
      <c r="AM57" s="12">
        <v>4.1065301055550913E-3</v>
      </c>
      <c r="AN57" s="12">
        <v>4.1735149490447331E-3</v>
      </c>
      <c r="AO57" s="12">
        <v>4.867196472669361E-3</v>
      </c>
      <c r="AP57" s="12">
        <v>4.6500727636282647E-3</v>
      </c>
      <c r="AQ57" s="12">
        <v>3.9885101016966639E-3</v>
      </c>
      <c r="AR57" s="12">
        <v>4.4707172620077262E-3</v>
      </c>
      <c r="AS57" s="13">
        <v>15.215092223648142</v>
      </c>
      <c r="AT57" s="13">
        <v>-1.573575647036435</v>
      </c>
      <c r="AU57" s="13">
        <v>15.097993845307656</v>
      </c>
      <c r="AV57" s="13">
        <v>17.911755051755236</v>
      </c>
      <c r="AW57" s="13">
        <v>10.130816366530965</v>
      </c>
      <c r="AX57" s="13">
        <v>25.004366617414718</v>
      </c>
      <c r="AY57" s="13">
        <v>15.285970185391335</v>
      </c>
      <c r="AZ57" s="13">
        <v>-14.451655170711803</v>
      </c>
      <c r="BA57" s="13">
        <v>32.164826492076259</v>
      </c>
      <c r="BB57" s="14">
        <v>41</v>
      </c>
      <c r="BC57" s="14">
        <v>89</v>
      </c>
      <c r="BD57" s="14">
        <v>28</v>
      </c>
      <c r="BE57" s="14">
        <v>7</v>
      </c>
      <c r="BF57" s="14">
        <v>41</v>
      </c>
      <c r="BG57" s="14">
        <v>16</v>
      </c>
      <c r="BH57" s="14">
        <v>77</v>
      </c>
      <c r="BI57" s="14">
        <v>81</v>
      </c>
      <c r="BJ57" s="14">
        <v>18</v>
      </c>
    </row>
    <row r="58" spans="1:62" x14ac:dyDescent="0.25">
      <c r="A58" s="8" t="s">
        <v>61</v>
      </c>
      <c r="B58" s="9">
        <v>223958.628</v>
      </c>
      <c r="C58" s="9">
        <v>237393.41200000001</v>
      </c>
      <c r="D58" s="9">
        <v>271012.97100000002</v>
      </c>
      <c r="E58" s="9">
        <v>298467.97689588048</v>
      </c>
      <c r="F58" s="9">
        <v>287550.85409695061</v>
      </c>
      <c r="G58" s="9">
        <v>305530.43639896804</v>
      </c>
      <c r="H58" s="9">
        <v>312164.62873804726</v>
      </c>
      <c r="I58" s="9">
        <v>385919.66825978929</v>
      </c>
      <c r="J58" s="9">
        <v>371511.13059372845</v>
      </c>
      <c r="K58" s="9">
        <v>514991.13488297019</v>
      </c>
      <c r="L58" s="1">
        <v>223958.628</v>
      </c>
      <c r="M58" s="1">
        <v>237393.41200000001</v>
      </c>
      <c r="N58" s="1">
        <v>271012.97100000002</v>
      </c>
      <c r="O58" s="1">
        <v>298467.97700000001</v>
      </c>
      <c r="P58" s="1">
        <v>287621.87300000002</v>
      </c>
      <c r="Q58" s="1"/>
      <c r="R58" s="1"/>
      <c r="S58" s="1"/>
      <c r="T58" s="1"/>
      <c r="U58" s="1"/>
      <c r="V58" s="1">
        <v>0</v>
      </c>
      <c r="W58" s="1">
        <v>0</v>
      </c>
      <c r="X58" s="1">
        <v>0</v>
      </c>
      <c r="Y58" s="1">
        <v>-1.0411953553557396E-4</v>
      </c>
      <c r="Z58" s="1">
        <v>-71.018903049407527</v>
      </c>
      <c r="AA58" s="1">
        <v>305530.43639896804</v>
      </c>
      <c r="AB58" s="1">
        <v>312164.62873804726</v>
      </c>
      <c r="AC58" s="1">
        <v>385919.66825978929</v>
      </c>
      <c r="AD58" s="1">
        <v>223958.628</v>
      </c>
      <c r="AE58" s="1">
        <v>237393.41200000001</v>
      </c>
      <c r="AF58" s="9">
        <v>36</v>
      </c>
      <c r="AG58" s="9">
        <v>32</v>
      </c>
      <c r="AH58" s="11">
        <f t="shared" si="0"/>
        <v>4</v>
      </c>
      <c r="AI58" s="12">
        <v>5.4657391267337267E-3</v>
      </c>
      <c r="AJ58" s="12">
        <v>5.1198553651843155E-3</v>
      </c>
      <c r="AK58" s="12">
        <v>5.4784691508227507E-3</v>
      </c>
      <c r="AL58" s="12">
        <v>5.6473406158029302E-3</v>
      </c>
      <c r="AM58" s="12">
        <v>5.284593893097384E-3</v>
      </c>
      <c r="AN58" s="12">
        <v>5.1816674926767345E-3</v>
      </c>
      <c r="AO58" s="12">
        <v>4.9391301753996166E-3</v>
      </c>
      <c r="AP58" s="12">
        <v>5.0602049364253899E-3</v>
      </c>
      <c r="AQ58" s="12">
        <v>4.8840753933682588E-3</v>
      </c>
      <c r="AR58" s="12">
        <v>5.7419697615567894E-3</v>
      </c>
      <c r="AS58" s="13">
        <v>5.9987793816990091</v>
      </c>
      <c r="AT58" s="13">
        <v>14.161959557664545</v>
      </c>
      <c r="AU58" s="13">
        <v>10.130513604044594</v>
      </c>
      <c r="AV58" s="13">
        <v>-3.6577199713248518</v>
      </c>
      <c r="AW58" s="13">
        <v>6.2526617625539842</v>
      </c>
      <c r="AX58" s="13">
        <v>2.1713687242655482</v>
      </c>
      <c r="AY58" s="13">
        <v>23.626968827282965</v>
      </c>
      <c r="AZ58" s="13">
        <v>-3.733558782073132</v>
      </c>
      <c r="BA58" s="13">
        <v>38.620647532131784</v>
      </c>
      <c r="BB58" s="14">
        <v>82</v>
      </c>
      <c r="BC58" s="14">
        <v>38</v>
      </c>
      <c r="BD58" s="14">
        <v>50</v>
      </c>
      <c r="BE58" s="14">
        <v>75</v>
      </c>
      <c r="BF58" s="14">
        <v>69</v>
      </c>
      <c r="BG58" s="14">
        <v>90</v>
      </c>
      <c r="BH58" s="14">
        <v>39</v>
      </c>
      <c r="BI58" s="14">
        <v>59</v>
      </c>
      <c r="BJ58" s="14">
        <v>10</v>
      </c>
    </row>
    <row r="59" spans="1:62" x14ac:dyDescent="0.25">
      <c r="A59" s="8" t="s">
        <v>62</v>
      </c>
      <c r="B59" s="9">
        <v>142368.42000000001</v>
      </c>
      <c r="C59" s="9">
        <v>147842.38099999999</v>
      </c>
      <c r="D59" s="9">
        <v>175475.016</v>
      </c>
      <c r="E59" s="9">
        <v>179613.26590179175</v>
      </c>
      <c r="F59" s="9">
        <v>156726.06882622858</v>
      </c>
      <c r="G59" s="9">
        <v>176602.34447317416</v>
      </c>
      <c r="H59" s="9">
        <v>179683.27773797803</v>
      </c>
      <c r="I59" s="9">
        <v>221130.77033170481</v>
      </c>
      <c r="J59" s="9">
        <v>274868.6399297943</v>
      </c>
      <c r="K59" s="9">
        <v>351253.36857824516</v>
      </c>
      <c r="L59" s="1">
        <v>142368.42000000001</v>
      </c>
      <c r="M59" s="1">
        <v>147842.38099999999</v>
      </c>
      <c r="N59" s="1">
        <v>175475.016</v>
      </c>
      <c r="O59" s="1">
        <v>179613.266</v>
      </c>
      <c r="P59" s="1">
        <v>156802.552</v>
      </c>
      <c r="Q59" s="1"/>
      <c r="R59" s="1"/>
      <c r="S59" s="1"/>
      <c r="T59" s="1"/>
      <c r="U59" s="1"/>
      <c r="V59" s="1">
        <v>0</v>
      </c>
      <c r="W59" s="1">
        <v>0</v>
      </c>
      <c r="X59" s="1">
        <v>0</v>
      </c>
      <c r="Y59" s="1">
        <v>-9.8208256531506777E-5</v>
      </c>
      <c r="Z59" s="1">
        <v>-76.483173771412112</v>
      </c>
      <c r="AA59" s="1">
        <v>176602.34447317416</v>
      </c>
      <c r="AB59" s="1">
        <v>179683.27773797803</v>
      </c>
      <c r="AC59" s="1">
        <v>221130.77033170481</v>
      </c>
      <c r="AD59" s="1">
        <v>142368.42000000001</v>
      </c>
      <c r="AE59" s="1">
        <v>147842.38099999999</v>
      </c>
      <c r="AF59" s="9">
        <v>50</v>
      </c>
      <c r="AG59" s="9">
        <v>46</v>
      </c>
      <c r="AH59" s="11">
        <f t="shared" si="0"/>
        <v>4</v>
      </c>
      <c r="AI59" s="12">
        <v>3.4745196045997411E-3</v>
      </c>
      <c r="AJ59" s="12">
        <v>3.1885114299822007E-3</v>
      </c>
      <c r="AK59" s="12">
        <v>3.5471898571826236E-3</v>
      </c>
      <c r="AL59" s="12">
        <v>3.3984794690991192E-3</v>
      </c>
      <c r="AM59" s="12">
        <v>2.8803031338901909E-3</v>
      </c>
      <c r="AN59" s="12">
        <v>2.995101366242267E-3</v>
      </c>
      <c r="AO59" s="12">
        <v>2.8429841736972864E-3</v>
      </c>
      <c r="AP59" s="12">
        <v>2.8994816995820683E-3</v>
      </c>
      <c r="AQ59" s="12">
        <v>3.6135637673741635E-3</v>
      </c>
      <c r="AR59" s="12">
        <v>3.9163513396780611E-3</v>
      </c>
      <c r="AS59" s="13">
        <v>3.8449264239920637</v>
      </c>
      <c r="AT59" s="13">
        <v>18.690604692033475</v>
      </c>
      <c r="AU59" s="13">
        <v>2.3583128790207581</v>
      </c>
      <c r="AV59" s="13">
        <v>-12.742487009883405</v>
      </c>
      <c r="AW59" s="13">
        <v>12.68217584719973</v>
      </c>
      <c r="AX59" s="13">
        <v>1.74455966255411</v>
      </c>
      <c r="AY59" s="13">
        <v>23.066972684106602</v>
      </c>
      <c r="AZ59" s="13">
        <v>24.301398451911766</v>
      </c>
      <c r="BA59" s="13">
        <v>27.789539275182747</v>
      </c>
      <c r="BB59" s="14">
        <v>90</v>
      </c>
      <c r="BC59" s="14">
        <v>25</v>
      </c>
      <c r="BD59" s="14">
        <v>85</v>
      </c>
      <c r="BE59" s="14">
        <v>94</v>
      </c>
      <c r="BF59" s="14">
        <v>28</v>
      </c>
      <c r="BG59" s="14">
        <v>93</v>
      </c>
      <c r="BH59" s="14">
        <v>43</v>
      </c>
      <c r="BI59" s="14">
        <v>5</v>
      </c>
      <c r="BJ59" s="14">
        <v>25</v>
      </c>
    </row>
    <row r="60" spans="1:62" x14ac:dyDescent="0.25">
      <c r="A60" s="8" t="s">
        <v>63</v>
      </c>
      <c r="B60" s="9">
        <v>36333.690999999999</v>
      </c>
      <c r="C60" s="9">
        <v>39030.714</v>
      </c>
      <c r="D60" s="9">
        <v>42820.040999999997</v>
      </c>
      <c r="E60" s="9">
        <v>48424.088898285365</v>
      </c>
      <c r="F60" s="9">
        <v>54514.742639901931</v>
      </c>
      <c r="G60" s="9">
        <v>57938.494655469942</v>
      </c>
      <c r="H60" s="9">
        <v>60480.044780307348</v>
      </c>
      <c r="I60" s="9">
        <v>74515.226426454712</v>
      </c>
      <c r="J60" s="9">
        <v>77725.471583423976</v>
      </c>
      <c r="K60" s="9">
        <v>90124.639114804624</v>
      </c>
      <c r="L60" s="1">
        <v>36333.690999999999</v>
      </c>
      <c r="M60" s="1">
        <v>39030.714</v>
      </c>
      <c r="N60" s="1">
        <v>42820.040999999997</v>
      </c>
      <c r="O60" s="1">
        <v>48424.089</v>
      </c>
      <c r="P60" s="1">
        <v>54561.154999999999</v>
      </c>
      <c r="Q60" s="1"/>
      <c r="R60" s="1"/>
      <c r="S60" s="1"/>
      <c r="T60" s="1"/>
      <c r="U60" s="1"/>
      <c r="V60" s="1">
        <v>0</v>
      </c>
      <c r="W60" s="1">
        <v>0</v>
      </c>
      <c r="X60" s="1">
        <v>0</v>
      </c>
      <c r="Y60" s="1">
        <v>-1.0171463509323075E-4</v>
      </c>
      <c r="Z60" s="1">
        <v>-46.412360098067438</v>
      </c>
      <c r="AA60" s="1">
        <v>57938.494655469942</v>
      </c>
      <c r="AB60" s="1">
        <v>60480.044780307348</v>
      </c>
      <c r="AC60" s="1">
        <v>74515.226426454712</v>
      </c>
      <c r="AD60" s="1">
        <v>36333.690999999999</v>
      </c>
      <c r="AE60" s="1">
        <v>39030.714</v>
      </c>
      <c r="AF60" s="9">
        <v>96</v>
      </c>
      <c r="AG60" s="9">
        <v>96</v>
      </c>
      <c r="AH60" s="11">
        <f t="shared" si="0"/>
        <v>0</v>
      </c>
      <c r="AI60" s="12">
        <v>8.8672840287873649E-4</v>
      </c>
      <c r="AJ60" s="12">
        <v>8.4177403575072497E-4</v>
      </c>
      <c r="AK60" s="12">
        <v>8.6559795566192781E-4</v>
      </c>
      <c r="AL60" s="12">
        <v>9.1623673287381455E-4</v>
      </c>
      <c r="AM60" s="12">
        <v>1.0018689631207615E-3</v>
      </c>
      <c r="AN60" s="12">
        <v>9.8261246201619776E-4</v>
      </c>
      <c r="AO60" s="12">
        <v>9.5692716817896034E-4</v>
      </c>
      <c r="AP60" s="12">
        <v>9.7704871664684115E-4</v>
      </c>
      <c r="AQ60" s="12">
        <v>1.0218188149352671E-3</v>
      </c>
      <c r="AR60" s="12">
        <v>1.0048579820427874E-3</v>
      </c>
      <c r="AS60" s="13">
        <v>7.4229260110127484</v>
      </c>
      <c r="AT60" s="13">
        <v>9.7085771989720655</v>
      </c>
      <c r="AU60" s="13">
        <v>13.087441691812884</v>
      </c>
      <c r="AV60" s="13">
        <v>12.577735338314696</v>
      </c>
      <c r="AW60" s="13">
        <v>6.2804148928734094</v>
      </c>
      <c r="AX60" s="13">
        <v>4.3866347235127279</v>
      </c>
      <c r="AY60" s="13">
        <v>23.206301677073668</v>
      </c>
      <c r="AZ60" s="13">
        <v>4.3081733907602455</v>
      </c>
      <c r="BA60" s="13">
        <v>15.952515023434017</v>
      </c>
      <c r="BB60" s="14">
        <v>76</v>
      </c>
      <c r="BC60" s="14">
        <v>51</v>
      </c>
      <c r="BD60" s="14">
        <v>33</v>
      </c>
      <c r="BE60" s="14">
        <v>18</v>
      </c>
      <c r="BF60" s="14">
        <v>68</v>
      </c>
      <c r="BG60" s="14">
        <v>82</v>
      </c>
      <c r="BH60" s="14">
        <v>41</v>
      </c>
      <c r="BI60" s="14">
        <v>37</v>
      </c>
      <c r="BJ60" s="14">
        <v>59</v>
      </c>
    </row>
    <row r="61" spans="1:62" x14ac:dyDescent="0.25">
      <c r="A61" s="8" t="s">
        <v>64</v>
      </c>
      <c r="B61" s="9">
        <v>41416.250999999997</v>
      </c>
      <c r="C61" s="9">
        <v>48751.819000000003</v>
      </c>
      <c r="D61" s="9">
        <v>51790.608</v>
      </c>
      <c r="E61" s="9">
        <v>51894.533883112694</v>
      </c>
      <c r="F61" s="9">
        <v>56573.087570412856</v>
      </c>
      <c r="G61" s="9">
        <v>60396.793777194638</v>
      </c>
      <c r="H61" s="9">
        <v>71490.471231320305</v>
      </c>
      <c r="I61" s="9">
        <v>78347.201555737644</v>
      </c>
      <c r="J61" s="9">
        <v>162517.48208493023</v>
      </c>
      <c r="K61" s="9">
        <v>109207.65879144362</v>
      </c>
      <c r="L61" s="1">
        <v>41416.250999999997</v>
      </c>
      <c r="M61" s="1">
        <v>48751.819000000003</v>
      </c>
      <c r="N61" s="1">
        <v>51790.608</v>
      </c>
      <c r="O61" s="1">
        <v>51894.534</v>
      </c>
      <c r="P61" s="1">
        <v>56628.061000000002</v>
      </c>
      <c r="Q61" s="1"/>
      <c r="R61" s="1"/>
      <c r="S61" s="1"/>
      <c r="T61" s="1"/>
      <c r="U61" s="1"/>
      <c r="V61" s="1">
        <v>0</v>
      </c>
      <c r="W61" s="1">
        <v>0</v>
      </c>
      <c r="X61" s="1">
        <v>0</v>
      </c>
      <c r="Y61" s="1">
        <v>-1.1688730592140928E-4</v>
      </c>
      <c r="Z61" s="1">
        <v>-54.973429587145802</v>
      </c>
      <c r="AA61" s="1">
        <v>60396.793777194638</v>
      </c>
      <c r="AB61" s="1">
        <v>71490.471231320305</v>
      </c>
      <c r="AC61" s="1">
        <v>78347.201555737644</v>
      </c>
      <c r="AD61" s="1">
        <v>41416.250999999997</v>
      </c>
      <c r="AE61" s="1">
        <v>48751.819000000003</v>
      </c>
      <c r="AF61" s="9">
        <v>75</v>
      </c>
      <c r="AG61" s="9">
        <v>90</v>
      </c>
      <c r="AH61" s="11">
        <f t="shared" si="0"/>
        <v>-15</v>
      </c>
      <c r="AI61" s="12">
        <v>1.0107689335073298E-3</v>
      </c>
      <c r="AJ61" s="12">
        <v>1.0514287653005496E-3</v>
      </c>
      <c r="AK61" s="12">
        <v>1.0469360458409717E-3</v>
      </c>
      <c r="AL61" s="12">
        <v>9.8190134829271398E-4</v>
      </c>
      <c r="AM61" s="12">
        <v>1.0396971138450107E-3</v>
      </c>
      <c r="AN61" s="12">
        <v>1.0243041795303341E-3</v>
      </c>
      <c r="AO61" s="12">
        <v>1.1311363018276378E-3</v>
      </c>
      <c r="AP61" s="12">
        <v>1.0272938351527051E-3</v>
      </c>
      <c r="AQ61" s="12">
        <v>2.1365379658333551E-3</v>
      </c>
      <c r="AR61" s="12">
        <v>1.2176269299342005E-3</v>
      </c>
      <c r="AS61" s="13">
        <v>17.711810757569552</v>
      </c>
      <c r="AT61" s="13">
        <v>6.2331807557785623</v>
      </c>
      <c r="AU61" s="13">
        <v>0.20066550119028648</v>
      </c>
      <c r="AV61" s="13">
        <v>9.015503825196987</v>
      </c>
      <c r="AW61" s="13">
        <v>6.7588784190409683</v>
      </c>
      <c r="AX61" s="13">
        <v>18.367990683496444</v>
      </c>
      <c r="AY61" s="13">
        <v>9.5911108240301672</v>
      </c>
      <c r="AZ61" s="13">
        <v>107.43240199755229</v>
      </c>
      <c r="BA61" s="13">
        <v>-32.802516141388011</v>
      </c>
      <c r="BB61" s="14">
        <v>27</v>
      </c>
      <c r="BC61" s="14">
        <v>62</v>
      </c>
      <c r="BD61" s="14">
        <v>89</v>
      </c>
      <c r="BE61" s="14">
        <v>28</v>
      </c>
      <c r="BF61" s="14">
        <v>64</v>
      </c>
      <c r="BG61" s="14">
        <v>28</v>
      </c>
      <c r="BH61" s="14">
        <v>90</v>
      </c>
      <c r="BI61" s="14">
        <v>1</v>
      </c>
      <c r="BJ61" s="14">
        <v>102</v>
      </c>
    </row>
    <row r="62" spans="1:62" x14ac:dyDescent="0.25">
      <c r="A62" s="8" t="s">
        <v>65</v>
      </c>
      <c r="B62" s="9">
        <v>206426.141</v>
      </c>
      <c r="C62" s="9">
        <v>246764.47200000001</v>
      </c>
      <c r="D62" s="9">
        <v>259063.454</v>
      </c>
      <c r="E62" s="9">
        <v>290404.50025840913</v>
      </c>
      <c r="F62" s="9">
        <v>315313.19820783369</v>
      </c>
      <c r="G62" s="9">
        <v>403323.99812804925</v>
      </c>
      <c r="H62" s="9">
        <v>423644.50204429432</v>
      </c>
      <c r="I62" s="9">
        <v>588158.28292521404</v>
      </c>
      <c r="J62" s="9">
        <v>666677.87071794108</v>
      </c>
      <c r="K62" s="9">
        <v>1080388.8566987829</v>
      </c>
      <c r="L62" s="1">
        <v>206426.141</v>
      </c>
      <c r="M62" s="1">
        <v>246764.47200000001</v>
      </c>
      <c r="N62" s="1">
        <v>259063.454</v>
      </c>
      <c r="O62" s="1">
        <v>290404.5</v>
      </c>
      <c r="P62" s="1">
        <v>315441.14600000001</v>
      </c>
      <c r="Q62" s="1"/>
      <c r="R62" s="1"/>
      <c r="S62" s="1"/>
      <c r="T62" s="1"/>
      <c r="U62" s="1"/>
      <c r="V62" s="1">
        <v>0</v>
      </c>
      <c r="W62" s="1">
        <v>0</v>
      </c>
      <c r="X62" s="1">
        <v>0</v>
      </c>
      <c r="Y62" s="1">
        <v>2.5840912712737918E-4</v>
      </c>
      <c r="Z62" s="1">
        <v>-127.94779216632014</v>
      </c>
      <c r="AA62" s="1">
        <v>403323.99812804925</v>
      </c>
      <c r="AB62" s="1">
        <v>423644.50204429432</v>
      </c>
      <c r="AC62" s="1">
        <v>588158.28292521404</v>
      </c>
      <c r="AD62" s="1">
        <v>206426.141</v>
      </c>
      <c r="AE62" s="1">
        <v>246764.47200000001</v>
      </c>
      <c r="AF62" s="9">
        <v>19</v>
      </c>
      <c r="AG62" s="9">
        <v>13</v>
      </c>
      <c r="AH62" s="11">
        <f t="shared" si="0"/>
        <v>6</v>
      </c>
      <c r="AI62" s="12">
        <v>5.0378565260917442E-3</v>
      </c>
      <c r="AJ62" s="12">
        <v>5.3219606865336049E-3</v>
      </c>
      <c r="AK62" s="12">
        <v>5.2369122245613424E-3</v>
      </c>
      <c r="AL62" s="12">
        <v>5.4947708172169481E-3</v>
      </c>
      <c r="AM62" s="12">
        <v>5.794808737032346E-3</v>
      </c>
      <c r="AN62" s="12">
        <v>6.8402051027986674E-3</v>
      </c>
      <c r="AO62" s="12">
        <v>6.7029866649145065E-3</v>
      </c>
      <c r="AP62" s="12">
        <v>7.7119714060651648E-3</v>
      </c>
      <c r="AQ62" s="12">
        <v>8.7644883707061888E-3</v>
      </c>
      <c r="AR62" s="12">
        <v>1.2045955212990333E-2</v>
      </c>
      <c r="AS62" s="13">
        <v>19.541290073334267</v>
      </c>
      <c r="AT62" s="13">
        <v>4.984097548694109</v>
      </c>
      <c r="AU62" s="13">
        <v>12.097826140467177</v>
      </c>
      <c r="AV62" s="13">
        <v>8.5772424074903171</v>
      </c>
      <c r="AW62" s="13">
        <v>27.912183955650534</v>
      </c>
      <c r="AX62" s="13">
        <v>5.0382580780114097</v>
      </c>
      <c r="AY62" s="13">
        <v>38.832979086724663</v>
      </c>
      <c r="AZ62" s="13">
        <v>13.350077703948784</v>
      </c>
      <c r="BA62" s="13">
        <v>62.055604985856064</v>
      </c>
      <c r="BB62" s="14">
        <v>19</v>
      </c>
      <c r="BC62" s="14">
        <v>68</v>
      </c>
      <c r="BD62" s="14">
        <v>37</v>
      </c>
      <c r="BE62" s="14">
        <v>31</v>
      </c>
      <c r="BF62" s="14">
        <v>6</v>
      </c>
      <c r="BG62" s="14">
        <v>81</v>
      </c>
      <c r="BH62" s="14">
        <v>13</v>
      </c>
      <c r="BI62" s="14">
        <v>16</v>
      </c>
      <c r="BJ62" s="14">
        <v>4</v>
      </c>
    </row>
    <row r="63" spans="1:62" x14ac:dyDescent="0.25">
      <c r="A63" s="8" t="s">
        <v>66</v>
      </c>
      <c r="B63" s="9">
        <v>98886.384000000005</v>
      </c>
      <c r="C63" s="9">
        <v>109062.85</v>
      </c>
      <c r="D63" s="9">
        <v>129020.485</v>
      </c>
      <c r="E63" s="9">
        <v>145828.5493641184</v>
      </c>
      <c r="F63" s="9">
        <v>128759.94841787707</v>
      </c>
      <c r="G63" s="9">
        <v>157875.47051411637</v>
      </c>
      <c r="H63" s="9">
        <v>182542.00014986753</v>
      </c>
      <c r="I63" s="9">
        <v>187255.86064694668</v>
      </c>
      <c r="J63" s="9">
        <v>199091.09622996603</v>
      </c>
      <c r="K63" s="9">
        <v>240603.33631020543</v>
      </c>
      <c r="L63" s="1">
        <v>98886.384000000005</v>
      </c>
      <c r="M63" s="1">
        <v>109062.85</v>
      </c>
      <c r="N63" s="1">
        <v>129020.485</v>
      </c>
      <c r="O63" s="1">
        <v>145828.549</v>
      </c>
      <c r="P63" s="1">
        <v>128839.61599999999</v>
      </c>
      <c r="Q63" s="1"/>
      <c r="R63" s="1"/>
      <c r="S63" s="1"/>
      <c r="T63" s="1"/>
      <c r="U63" s="1"/>
      <c r="V63" s="1">
        <v>0</v>
      </c>
      <c r="W63" s="1">
        <v>0</v>
      </c>
      <c r="X63" s="1">
        <v>0</v>
      </c>
      <c r="Y63" s="1">
        <v>3.641184011939913E-4</v>
      </c>
      <c r="Z63" s="1">
        <v>-79.667582122929161</v>
      </c>
      <c r="AA63" s="1">
        <v>157875.47051411637</v>
      </c>
      <c r="AB63" s="1">
        <v>182542.00014986753</v>
      </c>
      <c r="AC63" s="1">
        <v>187255.86064694668</v>
      </c>
      <c r="AD63" s="1">
        <v>98886.384000000005</v>
      </c>
      <c r="AE63" s="1">
        <v>109062.85</v>
      </c>
      <c r="AF63" s="9">
        <v>67</v>
      </c>
      <c r="AG63" s="9">
        <v>64</v>
      </c>
      <c r="AH63" s="11">
        <f t="shared" si="0"/>
        <v>3</v>
      </c>
      <c r="AI63" s="12">
        <v>2.4133349224215467E-3</v>
      </c>
      <c r="AJ63" s="12">
        <v>2.3521546491559429E-3</v>
      </c>
      <c r="AK63" s="12">
        <v>2.6081214647718444E-3</v>
      </c>
      <c r="AL63" s="12">
        <v>2.759235675239286E-3</v>
      </c>
      <c r="AM63" s="12">
        <v>2.3663433002888206E-3</v>
      </c>
      <c r="AN63" s="12">
        <v>2.6775014728346196E-3</v>
      </c>
      <c r="AO63" s="12">
        <v>2.8882154421620522E-3</v>
      </c>
      <c r="AP63" s="12">
        <v>2.4553115799799061E-3</v>
      </c>
      <c r="AQ63" s="12">
        <v>2.6173534089853298E-3</v>
      </c>
      <c r="AR63" s="12">
        <v>2.6826424535187918E-3</v>
      </c>
      <c r="AS63" s="13">
        <v>10.291068990853177</v>
      </c>
      <c r="AT63" s="13">
        <v>18.299205458137209</v>
      </c>
      <c r="AU63" s="13">
        <v>13.027438521966801</v>
      </c>
      <c r="AV63" s="13">
        <v>-11.704567466842761</v>
      </c>
      <c r="AW63" s="13">
        <v>22.612250512673327</v>
      </c>
      <c r="AX63" s="13">
        <v>15.624041882773426</v>
      </c>
      <c r="AY63" s="13">
        <v>2.5823429639255835</v>
      </c>
      <c r="AZ63" s="13">
        <v>6.3203552306080155</v>
      </c>
      <c r="BA63" s="13">
        <v>20.850877244801282</v>
      </c>
      <c r="BB63" s="14">
        <v>62</v>
      </c>
      <c r="BC63" s="14">
        <v>27</v>
      </c>
      <c r="BD63" s="14">
        <v>34</v>
      </c>
      <c r="BE63" s="14">
        <v>92</v>
      </c>
      <c r="BF63" s="14">
        <v>13</v>
      </c>
      <c r="BG63" s="14">
        <v>37</v>
      </c>
      <c r="BH63" s="14">
        <v>100</v>
      </c>
      <c r="BI63" s="14">
        <v>30</v>
      </c>
      <c r="BJ63" s="14">
        <v>36</v>
      </c>
    </row>
    <row r="64" spans="1:62" x14ac:dyDescent="0.25">
      <c r="A64" s="8" t="s">
        <v>67</v>
      </c>
      <c r="B64" s="9">
        <v>161001.24799999999</v>
      </c>
      <c r="C64" s="9">
        <v>192812.39600000001</v>
      </c>
      <c r="D64" s="9">
        <v>196419.39600000001</v>
      </c>
      <c r="E64" s="9">
        <v>191881.94121576633</v>
      </c>
      <c r="F64" s="9">
        <v>199083.65226257942</v>
      </c>
      <c r="G64" s="9">
        <v>216845.8702419725</v>
      </c>
      <c r="H64" s="9">
        <v>228722.79330088539</v>
      </c>
      <c r="I64" s="9">
        <v>271809.2303012578</v>
      </c>
      <c r="J64" s="9">
        <v>290123.03058871039</v>
      </c>
      <c r="K64" s="9">
        <v>343110.53977116547</v>
      </c>
      <c r="L64" s="1">
        <v>161001.24799999999</v>
      </c>
      <c r="M64" s="1">
        <v>192812.39600000001</v>
      </c>
      <c r="N64" s="1">
        <v>196419.39600000001</v>
      </c>
      <c r="O64" s="1">
        <v>191881.94099999999</v>
      </c>
      <c r="P64" s="1">
        <v>199177.978</v>
      </c>
      <c r="Q64" s="1"/>
      <c r="R64" s="1"/>
      <c r="S64" s="1"/>
      <c r="T64" s="1"/>
      <c r="U64" s="1"/>
      <c r="V64" s="1">
        <v>0</v>
      </c>
      <c r="W64" s="1">
        <v>0</v>
      </c>
      <c r="X64" s="1">
        <v>0</v>
      </c>
      <c r="Y64" s="1">
        <v>2.1576634026132524E-4</v>
      </c>
      <c r="Z64" s="1">
        <v>-94.325737420585938</v>
      </c>
      <c r="AA64" s="1">
        <v>216845.8702419725</v>
      </c>
      <c r="AB64" s="1">
        <v>228722.79330088539</v>
      </c>
      <c r="AC64" s="1">
        <v>271809.2303012578</v>
      </c>
      <c r="AD64" s="1">
        <v>161001.24799999999</v>
      </c>
      <c r="AE64" s="1">
        <v>192812.39600000001</v>
      </c>
      <c r="AF64" s="9">
        <v>45</v>
      </c>
      <c r="AG64" s="9">
        <v>47</v>
      </c>
      <c r="AH64" s="11">
        <f t="shared" si="0"/>
        <v>-2</v>
      </c>
      <c r="AI64" s="12">
        <v>3.9292561688963378E-3</v>
      </c>
      <c r="AJ64" s="12">
        <v>4.1583781614573318E-3</v>
      </c>
      <c r="AK64" s="12">
        <v>3.9705760120582476E-3</v>
      </c>
      <c r="AL64" s="12">
        <v>3.6306162266946497E-3</v>
      </c>
      <c r="AM64" s="12">
        <v>3.6587484890851078E-3</v>
      </c>
      <c r="AN64" s="12">
        <v>3.6776146101751232E-3</v>
      </c>
      <c r="AO64" s="12">
        <v>3.6188970376335372E-3</v>
      </c>
      <c r="AP64" s="12">
        <v>3.5639811133194857E-3</v>
      </c>
      <c r="AQ64" s="12">
        <v>3.8141057913479034E-3</v>
      </c>
      <c r="AR64" s="12">
        <v>3.8255616665812415E-3</v>
      </c>
      <c r="AS64" s="13">
        <v>19.758323860943008</v>
      </c>
      <c r="AT64" s="13">
        <v>1.870730344536554</v>
      </c>
      <c r="AU64" s="13">
        <v>-2.310084888069639</v>
      </c>
      <c r="AV64" s="13">
        <v>3.7531989728595221</v>
      </c>
      <c r="AW64" s="13">
        <v>8.9219872036332646</v>
      </c>
      <c r="AX64" s="13">
        <v>5.4771267009418949</v>
      </c>
      <c r="AY64" s="13">
        <v>18.837841379320736</v>
      </c>
      <c r="AZ64" s="13">
        <v>6.7377403876809581</v>
      </c>
      <c r="BA64" s="13">
        <v>18.263806590925967</v>
      </c>
      <c r="BB64" s="14">
        <v>16</v>
      </c>
      <c r="BC64" s="14">
        <v>81</v>
      </c>
      <c r="BD64" s="14">
        <v>96</v>
      </c>
      <c r="BE64" s="14">
        <v>50</v>
      </c>
      <c r="BF64" s="14">
        <v>49</v>
      </c>
      <c r="BG64" s="14">
        <v>78</v>
      </c>
      <c r="BH64" s="14">
        <v>61</v>
      </c>
      <c r="BI64" s="14">
        <v>28</v>
      </c>
      <c r="BJ64" s="14">
        <v>47</v>
      </c>
    </row>
    <row r="65" spans="1:62" x14ac:dyDescent="0.25">
      <c r="A65" s="8" t="s">
        <v>68</v>
      </c>
      <c r="B65" s="9">
        <v>52189.286</v>
      </c>
      <c r="C65" s="9">
        <v>54947.58</v>
      </c>
      <c r="D65" s="9">
        <v>63504.985999999997</v>
      </c>
      <c r="E65" s="9">
        <v>70043.918434702166</v>
      </c>
      <c r="F65" s="9">
        <v>70659.850999616334</v>
      </c>
      <c r="G65" s="9">
        <v>74727.221813334807</v>
      </c>
      <c r="H65" s="9">
        <v>81281.289800522834</v>
      </c>
      <c r="I65" s="9">
        <v>92958.500552806203</v>
      </c>
      <c r="J65" s="9">
        <v>93247.536902716631</v>
      </c>
      <c r="K65" s="9">
        <v>100591.9097612536</v>
      </c>
      <c r="L65" s="1">
        <v>52189.286</v>
      </c>
      <c r="M65" s="1">
        <v>54947.58</v>
      </c>
      <c r="N65" s="1">
        <v>63504.985999999997</v>
      </c>
      <c r="O65" s="1">
        <v>70043.918000000005</v>
      </c>
      <c r="P65" s="1">
        <v>70724.270999999993</v>
      </c>
      <c r="Q65" s="1"/>
      <c r="R65" s="1"/>
      <c r="S65" s="1"/>
      <c r="T65" s="1"/>
      <c r="U65" s="1"/>
      <c r="V65" s="1">
        <v>0</v>
      </c>
      <c r="W65" s="1">
        <v>0</v>
      </c>
      <c r="X65" s="1">
        <v>0</v>
      </c>
      <c r="Y65" s="1">
        <v>4.3470216041896492E-4</v>
      </c>
      <c r="Z65" s="1">
        <v>-64.420000383659499</v>
      </c>
      <c r="AA65" s="1">
        <v>74727.221813334807</v>
      </c>
      <c r="AB65" s="1">
        <v>81281.289800522834</v>
      </c>
      <c r="AC65" s="1">
        <v>92958.500552806203</v>
      </c>
      <c r="AD65" s="1">
        <v>52189.286</v>
      </c>
      <c r="AE65" s="1">
        <v>54947.58</v>
      </c>
      <c r="AF65" s="9">
        <v>90</v>
      </c>
      <c r="AG65" s="9">
        <v>92</v>
      </c>
      <c r="AH65" s="11">
        <f t="shared" si="0"/>
        <v>-2</v>
      </c>
      <c r="AI65" s="12">
        <v>1.2736862385426683E-3</v>
      </c>
      <c r="AJ65" s="12">
        <v>1.1850525248227799E-3</v>
      </c>
      <c r="AK65" s="12">
        <v>1.2837396875901952E-3</v>
      </c>
      <c r="AL65" s="12">
        <v>1.3253075575483649E-3</v>
      </c>
      <c r="AM65" s="12">
        <v>1.2985828828518977E-3</v>
      </c>
      <c r="AN65" s="12">
        <v>1.2673422021450317E-3</v>
      </c>
      <c r="AO65" s="12">
        <v>1.2860485596081013E-3</v>
      </c>
      <c r="AP65" s="12">
        <v>1.2188781813093827E-3</v>
      </c>
      <c r="AQ65" s="12">
        <v>1.2258798269406282E-3</v>
      </c>
      <c r="AR65" s="12">
        <v>1.1215643629236916E-3</v>
      </c>
      <c r="AS65" s="13">
        <v>5.2851728992805249</v>
      </c>
      <c r="AT65" s="13">
        <v>15.57376321213782</v>
      </c>
      <c r="AU65" s="13">
        <v>10.29672289779289</v>
      </c>
      <c r="AV65" s="13">
        <v>0.87935195328681459</v>
      </c>
      <c r="AW65" s="13">
        <v>5.7562685969158878</v>
      </c>
      <c r="AX65" s="13">
        <v>8.7706565668395768</v>
      </c>
      <c r="AY65" s="13">
        <v>14.366419111878145</v>
      </c>
      <c r="AZ65" s="13">
        <v>0.31093052081475037</v>
      </c>
      <c r="BA65" s="13">
        <v>7.8762111070013674</v>
      </c>
      <c r="BB65" s="14">
        <v>85</v>
      </c>
      <c r="BC65" s="14">
        <v>35</v>
      </c>
      <c r="BD65" s="14">
        <v>49</v>
      </c>
      <c r="BE65" s="14">
        <v>61</v>
      </c>
      <c r="BF65" s="14">
        <v>73</v>
      </c>
      <c r="BG65" s="14">
        <v>63</v>
      </c>
      <c r="BH65" s="14">
        <v>78</v>
      </c>
      <c r="BI65" s="14">
        <v>45</v>
      </c>
      <c r="BJ65" s="14">
        <v>83</v>
      </c>
    </row>
    <row r="66" spans="1:62" x14ac:dyDescent="0.25">
      <c r="A66" s="8" t="s">
        <v>69</v>
      </c>
      <c r="B66" s="9">
        <v>27434.245999999999</v>
      </c>
      <c r="C66" s="9">
        <v>32768.983</v>
      </c>
      <c r="D66" s="9">
        <v>47079.082000000002</v>
      </c>
      <c r="E66" s="9">
        <v>39927.677358500463</v>
      </c>
      <c r="F66" s="9">
        <v>45727.303465970996</v>
      </c>
      <c r="G66" s="9">
        <v>49915.618342598689</v>
      </c>
      <c r="H66" s="9">
        <v>59850.435504173831</v>
      </c>
      <c r="I66" s="9">
        <v>70179.069657879256</v>
      </c>
      <c r="J66" s="9">
        <v>67755.786607211849</v>
      </c>
      <c r="K66" s="9">
        <v>72757.80534838629</v>
      </c>
      <c r="L66" s="1">
        <v>27434.245999999999</v>
      </c>
      <c r="M66" s="1">
        <v>32768.983</v>
      </c>
      <c r="N66" s="1">
        <v>47079.082000000002</v>
      </c>
      <c r="O66" s="1">
        <v>39927.677000000003</v>
      </c>
      <c r="P66" s="1">
        <v>45775.48</v>
      </c>
      <c r="Q66" s="1"/>
      <c r="R66" s="1"/>
      <c r="S66" s="1"/>
      <c r="T66" s="1"/>
      <c r="U66" s="1"/>
      <c r="V66" s="1">
        <v>0</v>
      </c>
      <c r="W66" s="1">
        <v>0</v>
      </c>
      <c r="X66" s="1">
        <v>0</v>
      </c>
      <c r="Y66" s="1">
        <v>3.5850045969709754E-4</v>
      </c>
      <c r="Z66" s="1">
        <v>-48.176534029007598</v>
      </c>
      <c r="AA66" s="1">
        <v>49915.618342598689</v>
      </c>
      <c r="AB66" s="1">
        <v>59850.435504173831</v>
      </c>
      <c r="AC66" s="1">
        <v>70179.069657879256</v>
      </c>
      <c r="AD66" s="1">
        <v>27434.245999999999</v>
      </c>
      <c r="AE66" s="1">
        <v>32768.983</v>
      </c>
      <c r="AF66" s="9">
        <v>98</v>
      </c>
      <c r="AG66" s="9">
        <v>99</v>
      </c>
      <c r="AH66" s="11">
        <f t="shared" si="0"/>
        <v>-1</v>
      </c>
      <c r="AI66" s="12">
        <v>6.6953630281499235E-4</v>
      </c>
      <c r="AJ66" s="12">
        <v>7.0672750355929689E-4</v>
      </c>
      <c r="AK66" s="12">
        <v>9.5169355708090678E-4</v>
      </c>
      <c r="AL66" s="12">
        <v>7.5547533235029239E-4</v>
      </c>
      <c r="AM66" s="12">
        <v>8.4037388587483177E-4</v>
      </c>
      <c r="AN66" s="12">
        <v>8.4654785949036062E-4</v>
      </c>
      <c r="AO66" s="12">
        <v>9.4696536633410088E-4</v>
      </c>
      <c r="AP66" s="12">
        <v>9.2019273419743323E-4</v>
      </c>
      <c r="AQ66" s="12">
        <v>8.9075223559985687E-4</v>
      </c>
      <c r="AR66" s="12">
        <v>8.1122390256796613E-4</v>
      </c>
      <c r="AS66" s="13">
        <v>19.445538980732337</v>
      </c>
      <c r="AT66" s="13">
        <v>43.66964638481457</v>
      </c>
      <c r="AU66" s="13">
        <v>-15.190195597908087</v>
      </c>
      <c r="AV66" s="13">
        <v>14.525328020954404</v>
      </c>
      <c r="AW66" s="13">
        <v>9.1593305512635936</v>
      </c>
      <c r="AX66" s="13">
        <v>19.903223663156794</v>
      </c>
      <c r="AY66" s="13">
        <v>17.257408516242336</v>
      </c>
      <c r="AZ66" s="13">
        <v>-3.4529996799342513</v>
      </c>
      <c r="BA66" s="13">
        <v>7.382422951078297</v>
      </c>
      <c r="BB66" s="14">
        <v>20</v>
      </c>
      <c r="BC66" s="14">
        <v>5</v>
      </c>
      <c r="BD66" s="14">
        <v>102</v>
      </c>
      <c r="BE66" s="14">
        <v>15</v>
      </c>
      <c r="BF66" s="14">
        <v>47</v>
      </c>
      <c r="BG66" s="14">
        <v>23</v>
      </c>
      <c r="BH66" s="14">
        <v>69</v>
      </c>
      <c r="BI66" s="14">
        <v>56</v>
      </c>
      <c r="BJ66" s="14">
        <v>87</v>
      </c>
    </row>
    <row r="67" spans="1:62" x14ac:dyDescent="0.25">
      <c r="A67" s="8" t="s">
        <v>70</v>
      </c>
      <c r="B67" s="9">
        <v>60285.356</v>
      </c>
      <c r="C67" s="9">
        <v>66883.600000000006</v>
      </c>
      <c r="D67" s="9">
        <v>64827.748</v>
      </c>
      <c r="E67" s="9">
        <v>68838.252161018172</v>
      </c>
      <c r="F67" s="9">
        <v>79088.750410275417</v>
      </c>
      <c r="G67" s="9">
        <v>83982.132301584585</v>
      </c>
      <c r="H67" s="9">
        <v>91820.737723183673</v>
      </c>
      <c r="I67" s="9">
        <v>108872.46053685284</v>
      </c>
      <c r="J67" s="9">
        <v>121166.27476845683</v>
      </c>
      <c r="K67" s="9">
        <v>135133.82328478643</v>
      </c>
      <c r="L67" s="1">
        <v>60285.356</v>
      </c>
      <c r="M67" s="1">
        <v>66883.600000000006</v>
      </c>
      <c r="N67" s="1">
        <v>64827.748</v>
      </c>
      <c r="O67" s="1">
        <v>68838.251999999993</v>
      </c>
      <c r="P67" s="1">
        <v>79059.534</v>
      </c>
      <c r="Q67" s="1"/>
      <c r="R67" s="1"/>
      <c r="S67" s="1"/>
      <c r="T67" s="1"/>
      <c r="U67" s="1"/>
      <c r="V67" s="1">
        <v>0</v>
      </c>
      <c r="W67" s="1">
        <v>0</v>
      </c>
      <c r="X67" s="1">
        <v>0</v>
      </c>
      <c r="Y67" s="1">
        <v>1.6101817891467363E-4</v>
      </c>
      <c r="Z67" s="1">
        <v>29.216410275417729</v>
      </c>
      <c r="AA67" s="1">
        <v>83982.132301584585</v>
      </c>
      <c r="AB67" s="1">
        <v>91820.737723183673</v>
      </c>
      <c r="AC67" s="1">
        <v>108872.46053685284</v>
      </c>
      <c r="AD67" s="1">
        <v>60285.356</v>
      </c>
      <c r="AE67" s="1">
        <v>66883.600000000006</v>
      </c>
      <c r="AF67" s="9">
        <v>84</v>
      </c>
      <c r="AG67" s="9">
        <v>83</v>
      </c>
      <c r="AH67" s="11">
        <f t="shared" si="0"/>
        <v>1</v>
      </c>
      <c r="AI67" s="12">
        <v>1.471271868383976E-3</v>
      </c>
      <c r="AJ67" s="12">
        <v>1.4424762482576463E-3</v>
      </c>
      <c r="AK67" s="12">
        <v>1.3104790380505855E-3</v>
      </c>
      <c r="AL67" s="12">
        <v>1.302495032776722E-3</v>
      </c>
      <c r="AM67" s="12">
        <v>1.4534887359087033E-3</v>
      </c>
      <c r="AN67" s="12">
        <v>1.4243015852749502E-3</v>
      </c>
      <c r="AO67" s="12">
        <v>1.4528057783144829E-3</v>
      </c>
      <c r="AP67" s="12">
        <v>1.4275431069206371E-3</v>
      </c>
      <c r="AQ67" s="12">
        <v>1.5929138385624114E-3</v>
      </c>
      <c r="AR67" s="12">
        <v>1.5066945322100168E-3</v>
      </c>
      <c r="AS67" s="13">
        <v>10.945019550021414</v>
      </c>
      <c r="AT67" s="13">
        <v>-3.0737759331136516</v>
      </c>
      <c r="AU67" s="13">
        <v>6.1864005533836632</v>
      </c>
      <c r="AV67" s="13">
        <v>14.890700922040438</v>
      </c>
      <c r="AW67" s="13">
        <v>6.1872034466654071</v>
      </c>
      <c r="AX67" s="13">
        <v>9.3336584899395234</v>
      </c>
      <c r="AY67" s="13">
        <v>18.570666318403809</v>
      </c>
      <c r="AZ67" s="13">
        <v>11.291941204399052</v>
      </c>
      <c r="BA67" s="13">
        <v>11.527587641875542</v>
      </c>
      <c r="BB67" s="14">
        <v>58</v>
      </c>
      <c r="BC67" s="14">
        <v>92</v>
      </c>
      <c r="BD67" s="14">
        <v>65</v>
      </c>
      <c r="BE67" s="14">
        <v>13</v>
      </c>
      <c r="BF67" s="14">
        <v>70</v>
      </c>
      <c r="BG67" s="14">
        <v>62</v>
      </c>
      <c r="BH67" s="14">
        <v>65</v>
      </c>
      <c r="BI67" s="14">
        <v>19</v>
      </c>
      <c r="BJ67" s="14">
        <v>73</v>
      </c>
    </row>
    <row r="68" spans="1:62" x14ac:dyDescent="0.25">
      <c r="A68" s="8" t="s">
        <v>71</v>
      </c>
      <c r="B68" s="9">
        <v>60038.072999999997</v>
      </c>
      <c r="C68" s="9">
        <v>65590.331999999995</v>
      </c>
      <c r="D68" s="9">
        <v>69507.790999999997</v>
      </c>
      <c r="E68" s="9">
        <v>76940.012593242325</v>
      </c>
      <c r="F68" s="9">
        <v>77414.743696254547</v>
      </c>
      <c r="G68" s="9">
        <v>82890.655055067124</v>
      </c>
      <c r="H68" s="9">
        <v>94195.569838659576</v>
      </c>
      <c r="I68" s="9">
        <v>110474.76352458879</v>
      </c>
      <c r="J68" s="9">
        <v>134314.67617277495</v>
      </c>
      <c r="K68" s="9">
        <v>150495.00354545916</v>
      </c>
      <c r="L68" s="1">
        <v>60038.072999999997</v>
      </c>
      <c r="M68" s="1">
        <v>65590.331999999995</v>
      </c>
      <c r="N68" s="1">
        <v>69507.790999999997</v>
      </c>
      <c r="O68" s="1">
        <v>76940.013000000006</v>
      </c>
      <c r="P68" s="1">
        <v>77474.964999999997</v>
      </c>
      <c r="Q68" s="1"/>
      <c r="R68" s="1"/>
      <c r="S68" s="1"/>
      <c r="T68" s="1"/>
      <c r="U68" s="1"/>
      <c r="V68" s="1">
        <v>0</v>
      </c>
      <c r="W68" s="1">
        <v>0</v>
      </c>
      <c r="X68" s="1">
        <v>0</v>
      </c>
      <c r="Y68" s="1">
        <v>-4.0675768104847521E-4</v>
      </c>
      <c r="Z68" s="1">
        <v>-60.221303745449404</v>
      </c>
      <c r="AA68" s="1">
        <v>82890.655055067124</v>
      </c>
      <c r="AB68" s="1">
        <v>94195.569838659576</v>
      </c>
      <c r="AC68" s="1">
        <v>110474.76352458879</v>
      </c>
      <c r="AD68" s="1">
        <v>60038.072999999997</v>
      </c>
      <c r="AE68" s="1">
        <v>65590.331999999995</v>
      </c>
      <c r="AF68" s="9">
        <v>79</v>
      </c>
      <c r="AG68" s="9">
        <v>78</v>
      </c>
      <c r="AH68" s="11">
        <f t="shared" si="0"/>
        <v>1</v>
      </c>
      <c r="AI68" s="12">
        <v>1.4652368949580978E-3</v>
      </c>
      <c r="AJ68" s="12">
        <v>1.4145843827983754E-3</v>
      </c>
      <c r="AK68" s="12">
        <v>1.4050851047101181E-3</v>
      </c>
      <c r="AL68" s="12">
        <v>1.4557892026379178E-3</v>
      </c>
      <c r="AM68" s="12">
        <v>1.4227239319379384E-3</v>
      </c>
      <c r="AN68" s="12">
        <v>1.4057905909729276E-3</v>
      </c>
      <c r="AO68" s="12">
        <v>1.4903808393022478E-3</v>
      </c>
      <c r="AP68" s="12">
        <v>1.4485526126676532E-3</v>
      </c>
      <c r="AQ68" s="12">
        <v>1.7657694503399898E-3</v>
      </c>
      <c r="AR68" s="12">
        <v>1.6779662815356625E-3</v>
      </c>
      <c r="AS68" s="13">
        <v>9.2478967471191282</v>
      </c>
      <c r="AT68" s="13">
        <v>5.9726165130556268</v>
      </c>
      <c r="AU68" s="13">
        <v>10.69264536581565</v>
      </c>
      <c r="AV68" s="13">
        <v>0.61701458969336898</v>
      </c>
      <c r="AW68" s="13">
        <v>7.0734734720532515</v>
      </c>
      <c r="AX68" s="13">
        <v>13.63834653747422</v>
      </c>
      <c r="AY68" s="13">
        <v>17.282334735925062</v>
      </c>
      <c r="AZ68" s="13">
        <v>21.579510005359765</v>
      </c>
      <c r="BA68" s="13">
        <v>12.046581828385399</v>
      </c>
      <c r="BB68" s="14">
        <v>70</v>
      </c>
      <c r="BC68" s="14">
        <v>63</v>
      </c>
      <c r="BD68" s="14">
        <v>45</v>
      </c>
      <c r="BE68" s="14">
        <v>63</v>
      </c>
      <c r="BF68" s="14">
        <v>59</v>
      </c>
      <c r="BG68" s="14">
        <v>46</v>
      </c>
      <c r="BH68" s="14">
        <v>68</v>
      </c>
      <c r="BI68" s="14">
        <v>9</v>
      </c>
      <c r="BJ68" s="14">
        <v>72</v>
      </c>
    </row>
    <row r="69" spans="1:62" x14ac:dyDescent="0.25">
      <c r="A69" s="8" t="s">
        <v>72</v>
      </c>
      <c r="B69" s="9">
        <v>26767.698</v>
      </c>
      <c r="C69" s="9">
        <v>30936.401000000002</v>
      </c>
      <c r="D69" s="9">
        <v>34696.756000000001</v>
      </c>
      <c r="E69" s="9">
        <v>33400.155331161419</v>
      </c>
      <c r="F69" s="9">
        <v>37089.701949588896</v>
      </c>
      <c r="G69" s="9">
        <v>39043.417190225678</v>
      </c>
      <c r="H69" s="9">
        <v>38715.143658223169</v>
      </c>
      <c r="I69" s="9">
        <v>45926.894080540296</v>
      </c>
      <c r="J69" s="9">
        <v>51599.893250231456</v>
      </c>
      <c r="K69" s="9">
        <v>48822.08947911139</v>
      </c>
      <c r="L69" s="1">
        <v>26767.698</v>
      </c>
      <c r="M69" s="1">
        <v>30936.401000000002</v>
      </c>
      <c r="N69" s="1">
        <v>34696.756000000001</v>
      </c>
      <c r="O69" s="1">
        <v>33400.154999999999</v>
      </c>
      <c r="P69" s="1">
        <v>37134.930999999997</v>
      </c>
      <c r="Q69" s="1"/>
      <c r="R69" s="1"/>
      <c r="S69" s="1"/>
      <c r="T69" s="1"/>
      <c r="U69" s="1"/>
      <c r="V69" s="1">
        <v>0</v>
      </c>
      <c r="W69" s="1">
        <v>0</v>
      </c>
      <c r="X69" s="1">
        <v>0</v>
      </c>
      <c r="Y69" s="1">
        <v>3.3116142003564164E-4</v>
      </c>
      <c r="Z69" s="1">
        <v>-45.229050411100616</v>
      </c>
      <c r="AA69" s="1">
        <v>39043.417190225678</v>
      </c>
      <c r="AB69" s="1">
        <v>38715.143658223169</v>
      </c>
      <c r="AC69" s="1">
        <v>45926.894080540296</v>
      </c>
      <c r="AD69" s="1">
        <v>26767.698</v>
      </c>
      <c r="AE69" s="1">
        <v>30936.401000000002</v>
      </c>
      <c r="AF69" s="9">
        <v>100</v>
      </c>
      <c r="AG69" s="9">
        <v>102</v>
      </c>
      <c r="AH69" s="11">
        <f t="shared" ref="AH69:AH105" si="1">(AG69-AF69)*-1</f>
        <v>-2</v>
      </c>
      <c r="AI69" s="12">
        <v>6.5326911312919877E-4</v>
      </c>
      <c r="AJ69" s="12">
        <v>6.6720427203490981E-4</v>
      </c>
      <c r="AK69" s="12">
        <v>7.0138748960330824E-4</v>
      </c>
      <c r="AL69" s="12">
        <v>6.3196747516265303E-4</v>
      </c>
      <c r="AM69" s="12">
        <v>6.8163251691652049E-4</v>
      </c>
      <c r="AN69" s="12">
        <v>6.6215990800153133E-4</v>
      </c>
      <c r="AO69" s="12">
        <v>6.1255862030327134E-4</v>
      </c>
      <c r="AP69" s="12">
        <v>6.0219655864907041E-4</v>
      </c>
      <c r="AQ69" s="12">
        <v>6.7835859593526457E-4</v>
      </c>
      <c r="AR69" s="12">
        <v>5.4434910136614786E-4</v>
      </c>
      <c r="AS69" s="13">
        <v>15.573632816688246</v>
      </c>
      <c r="AT69" s="13">
        <v>12.155114617243299</v>
      </c>
      <c r="AU69" s="13">
        <v>-3.7369507075490844</v>
      </c>
      <c r="AV69" s="13">
        <v>11.046495388556579</v>
      </c>
      <c r="AW69" s="13">
        <v>5.267540955956477</v>
      </c>
      <c r="AX69" s="13">
        <v>-0.84079098507979211</v>
      </c>
      <c r="AY69" s="13">
        <v>18.627724814822784</v>
      </c>
      <c r="AZ69" s="13">
        <v>12.352237797188351</v>
      </c>
      <c r="BA69" s="13">
        <v>-5.3833517787512193</v>
      </c>
      <c r="BB69" s="14">
        <v>36</v>
      </c>
      <c r="BC69" s="14">
        <v>44</v>
      </c>
      <c r="BD69" s="14">
        <v>97</v>
      </c>
      <c r="BE69" s="14">
        <v>22</v>
      </c>
      <c r="BF69" s="14">
        <v>77</v>
      </c>
      <c r="BG69" s="14">
        <v>95</v>
      </c>
      <c r="BH69" s="14">
        <v>64</v>
      </c>
      <c r="BI69" s="14">
        <v>18</v>
      </c>
      <c r="BJ69" s="14">
        <v>97</v>
      </c>
    </row>
    <row r="70" spans="1:62" x14ac:dyDescent="0.25">
      <c r="A70" s="8" t="s">
        <v>73</v>
      </c>
      <c r="B70" s="9">
        <v>732347.34699999995</v>
      </c>
      <c r="C70" s="9">
        <v>934494.05099999998</v>
      </c>
      <c r="D70" s="9">
        <v>724987.07400000002</v>
      </c>
      <c r="E70" s="9">
        <v>778477.49746494426</v>
      </c>
      <c r="F70" s="9">
        <v>828890.80312562874</v>
      </c>
      <c r="G70" s="9">
        <v>943218.03824771661</v>
      </c>
      <c r="H70" s="9">
        <v>995053.92113447445</v>
      </c>
      <c r="I70" s="9">
        <v>1181612.4495150023</v>
      </c>
      <c r="J70" s="9">
        <v>1240873.6154579178</v>
      </c>
      <c r="K70" s="9">
        <v>1367252.10919098</v>
      </c>
      <c r="L70" s="1">
        <v>732347.34699999995</v>
      </c>
      <c r="M70" s="1">
        <v>934494.05099999998</v>
      </c>
      <c r="N70" s="1">
        <v>724987.07400000002</v>
      </c>
      <c r="O70" s="1">
        <v>778477.49699999997</v>
      </c>
      <c r="P70" s="1">
        <v>829227.55900000001</v>
      </c>
      <c r="Q70" s="1"/>
      <c r="R70" s="1"/>
      <c r="S70" s="1"/>
      <c r="T70" s="1"/>
      <c r="U70" s="1"/>
      <c r="V70" s="1">
        <v>0</v>
      </c>
      <c r="W70" s="1">
        <v>0</v>
      </c>
      <c r="X70" s="1">
        <v>0</v>
      </c>
      <c r="Y70" s="1">
        <v>4.6494428534060717E-4</v>
      </c>
      <c r="Z70" s="1">
        <v>-336.75587437127251</v>
      </c>
      <c r="AA70" s="1">
        <v>943218.03824771661</v>
      </c>
      <c r="AB70" s="1">
        <v>995053.92113447445</v>
      </c>
      <c r="AC70" s="1">
        <v>1181612.4495150023</v>
      </c>
      <c r="AD70" s="1">
        <v>732347.34699999995</v>
      </c>
      <c r="AE70" s="1">
        <v>934494.05099999998</v>
      </c>
      <c r="AF70" s="9">
        <v>9</v>
      </c>
      <c r="AG70" s="9">
        <v>9</v>
      </c>
      <c r="AH70" s="11">
        <f t="shared" si="1"/>
        <v>0</v>
      </c>
      <c r="AI70" s="12">
        <v>1.7873031213861256E-2</v>
      </c>
      <c r="AJ70" s="12">
        <v>2.0154200322733368E-2</v>
      </c>
      <c r="AK70" s="12">
        <v>1.4655458390049716E-2</v>
      </c>
      <c r="AL70" s="12">
        <v>1.4729645825475092E-2</v>
      </c>
      <c r="AM70" s="12">
        <v>1.5233309913123766E-2</v>
      </c>
      <c r="AN70" s="12">
        <v>1.5996580585877832E-2</v>
      </c>
      <c r="AO70" s="12">
        <v>1.5743938920604487E-2</v>
      </c>
      <c r="AP70" s="12">
        <v>1.5493382798910618E-2</v>
      </c>
      <c r="AQ70" s="12">
        <v>1.631315939808408E-2</v>
      </c>
      <c r="AR70" s="12">
        <v>1.5244379438072065E-2</v>
      </c>
      <c r="AS70" s="13">
        <v>27.602572034715124</v>
      </c>
      <c r="AT70" s="13">
        <v>-22.419294887517694</v>
      </c>
      <c r="AU70" s="13">
        <v>7.3781209877052447</v>
      </c>
      <c r="AV70" s="13">
        <v>6.4758847654366178</v>
      </c>
      <c r="AW70" s="13">
        <v>13.792798121414336</v>
      </c>
      <c r="AX70" s="13">
        <v>5.4956415997998675</v>
      </c>
      <c r="AY70" s="13">
        <v>18.748584817175541</v>
      </c>
      <c r="AZ70" s="13">
        <v>5.0152794147725359</v>
      </c>
      <c r="BA70" s="13">
        <v>10.184638641577124</v>
      </c>
      <c r="BB70" s="14">
        <v>6</v>
      </c>
      <c r="BC70" s="14">
        <v>102</v>
      </c>
      <c r="BD70" s="14">
        <v>63</v>
      </c>
      <c r="BE70" s="14">
        <v>42</v>
      </c>
      <c r="BF70" s="14">
        <v>23</v>
      </c>
      <c r="BG70" s="14">
        <v>77</v>
      </c>
      <c r="BH70" s="14">
        <v>62</v>
      </c>
      <c r="BI70" s="14">
        <v>32</v>
      </c>
      <c r="BJ70" s="14">
        <v>77</v>
      </c>
    </row>
    <row r="71" spans="1:62" x14ac:dyDescent="0.25">
      <c r="A71" s="8" t="s">
        <v>74</v>
      </c>
      <c r="B71" s="9">
        <v>143231.67499999999</v>
      </c>
      <c r="C71" s="9">
        <v>159644.53899999999</v>
      </c>
      <c r="D71" s="9">
        <v>168484.674</v>
      </c>
      <c r="E71" s="9">
        <v>186195.36492995435</v>
      </c>
      <c r="F71" s="9">
        <v>213482.49759112284</v>
      </c>
      <c r="G71" s="9">
        <v>214548.79374703881</v>
      </c>
      <c r="H71" s="9">
        <v>231094.3907556558</v>
      </c>
      <c r="I71" s="9">
        <v>266647.14085506264</v>
      </c>
      <c r="J71" s="9">
        <v>248373.84240009161</v>
      </c>
      <c r="K71" s="9">
        <v>282237.10551633168</v>
      </c>
      <c r="L71" s="1">
        <v>143231.67499999999</v>
      </c>
      <c r="M71" s="1">
        <v>159644.53899999999</v>
      </c>
      <c r="N71" s="1">
        <v>168484.674</v>
      </c>
      <c r="O71" s="1">
        <v>186195.36499999999</v>
      </c>
      <c r="P71" s="1">
        <v>213643.43400000001</v>
      </c>
      <c r="Q71" s="1"/>
      <c r="R71" s="1"/>
      <c r="S71" s="1"/>
      <c r="T71" s="1"/>
      <c r="U71" s="1"/>
      <c r="V71" s="1">
        <v>0</v>
      </c>
      <c r="W71" s="1">
        <v>0</v>
      </c>
      <c r="X71" s="1">
        <v>0</v>
      </c>
      <c r="Y71" s="1">
        <v>-7.0045643951743841E-5</v>
      </c>
      <c r="Z71" s="1">
        <v>-160.93640887716901</v>
      </c>
      <c r="AA71" s="1">
        <v>214548.79374703881</v>
      </c>
      <c r="AB71" s="1">
        <v>231094.3907556558</v>
      </c>
      <c r="AC71" s="1">
        <v>266647.14085506264</v>
      </c>
      <c r="AD71" s="1">
        <v>143231.67499999999</v>
      </c>
      <c r="AE71" s="1">
        <v>159644.53899999999</v>
      </c>
      <c r="AF71" s="9">
        <v>56</v>
      </c>
      <c r="AG71" s="9">
        <v>58</v>
      </c>
      <c r="AH71" s="11">
        <f t="shared" si="1"/>
        <v>-2</v>
      </c>
      <c r="AI71" s="12">
        <v>3.4955874539252352E-3</v>
      </c>
      <c r="AJ71" s="12">
        <v>3.4430481563722864E-3</v>
      </c>
      <c r="AK71" s="12">
        <v>3.4058815911635013E-3</v>
      </c>
      <c r="AL71" s="12">
        <v>3.5230199828439044E-3</v>
      </c>
      <c r="AM71" s="12">
        <v>3.9233696821948981E-3</v>
      </c>
      <c r="AN71" s="12">
        <v>3.6386571604942446E-3</v>
      </c>
      <c r="AO71" s="12">
        <v>3.6564209191831888E-3</v>
      </c>
      <c r="AP71" s="12">
        <v>3.4962954454298609E-3</v>
      </c>
      <c r="AQ71" s="12">
        <v>3.2652496039188429E-3</v>
      </c>
      <c r="AR71" s="12">
        <v>3.1468443157421809E-3</v>
      </c>
      <c r="AS71" s="13">
        <v>11.458962551404923</v>
      </c>
      <c r="AT71" s="13">
        <v>5.5373864056821986</v>
      </c>
      <c r="AU71" s="13">
        <v>10.51175190566849</v>
      </c>
      <c r="AV71" s="13">
        <v>14.655108450972335</v>
      </c>
      <c r="AW71" s="13">
        <v>0.49947708498250165</v>
      </c>
      <c r="AX71" s="13">
        <v>7.7118107818983503</v>
      </c>
      <c r="AY71" s="13">
        <v>15.384514519436337</v>
      </c>
      <c r="AZ71" s="13">
        <v>-6.852988708738323</v>
      </c>
      <c r="BA71" s="13">
        <v>13.633989307815924</v>
      </c>
      <c r="BB71" s="14">
        <v>57</v>
      </c>
      <c r="BC71" s="14">
        <v>66</v>
      </c>
      <c r="BD71" s="14">
        <v>46</v>
      </c>
      <c r="BE71" s="14">
        <v>14</v>
      </c>
      <c r="BF71" s="14">
        <v>92</v>
      </c>
      <c r="BG71" s="14">
        <v>66</v>
      </c>
      <c r="BH71" s="14">
        <v>76</v>
      </c>
      <c r="BI71" s="14">
        <v>67</v>
      </c>
      <c r="BJ71" s="14">
        <v>67</v>
      </c>
    </row>
    <row r="72" spans="1:62" x14ac:dyDescent="0.25">
      <c r="A72" s="8" t="s">
        <v>75</v>
      </c>
      <c r="B72" s="9">
        <v>53200.332000000002</v>
      </c>
      <c r="C72" s="9">
        <v>62666.394</v>
      </c>
      <c r="D72" s="9">
        <v>61962.773000000001</v>
      </c>
      <c r="E72" s="9">
        <v>72059.704935056958</v>
      </c>
      <c r="F72" s="9">
        <v>73327.20028204078</v>
      </c>
      <c r="G72" s="9">
        <v>75944.244306820052</v>
      </c>
      <c r="H72" s="9">
        <v>119439.22193887763</v>
      </c>
      <c r="I72" s="9">
        <v>145004.02776030864</v>
      </c>
      <c r="J72" s="9">
        <v>126222.3699969607</v>
      </c>
      <c r="K72" s="9">
        <v>119510.28713236222</v>
      </c>
      <c r="L72" s="1">
        <v>53200.332000000002</v>
      </c>
      <c r="M72" s="1">
        <v>62666.394</v>
      </c>
      <c r="N72" s="1">
        <v>61962.773000000001</v>
      </c>
      <c r="O72" s="1">
        <v>72059.705000000002</v>
      </c>
      <c r="P72" s="1">
        <v>73392.993000000002</v>
      </c>
      <c r="Q72" s="1"/>
      <c r="R72" s="1"/>
      <c r="S72" s="1"/>
      <c r="T72" s="1"/>
      <c r="U72" s="1"/>
      <c r="V72" s="1">
        <v>0</v>
      </c>
      <c r="W72" s="1">
        <v>0</v>
      </c>
      <c r="X72" s="1">
        <v>0</v>
      </c>
      <c r="Y72" s="1">
        <v>-6.4943043980747461E-5</v>
      </c>
      <c r="Z72" s="1">
        <v>-65.7927179592225</v>
      </c>
      <c r="AA72" s="1">
        <v>75944.244306820052</v>
      </c>
      <c r="AB72" s="1">
        <v>119439.22193887763</v>
      </c>
      <c r="AC72" s="1">
        <v>145004.02776030864</v>
      </c>
      <c r="AD72" s="1">
        <v>53200.332000000002</v>
      </c>
      <c r="AE72" s="1">
        <v>62666.394</v>
      </c>
      <c r="AF72" s="9">
        <v>81</v>
      </c>
      <c r="AG72" s="9">
        <v>86</v>
      </c>
      <c r="AH72" s="11">
        <f t="shared" si="1"/>
        <v>-5</v>
      </c>
      <c r="AI72" s="12">
        <v>1.2983609462352322E-3</v>
      </c>
      <c r="AJ72" s="12">
        <v>1.3515239148155223E-3</v>
      </c>
      <c r="AK72" s="12">
        <v>1.2525641821768481E-3</v>
      </c>
      <c r="AL72" s="12">
        <v>1.3634484431959131E-3</v>
      </c>
      <c r="AM72" s="12">
        <v>1.3476032822971567E-3</v>
      </c>
      <c r="AN72" s="12">
        <v>1.2879823909480684E-3</v>
      </c>
      <c r="AO72" s="12">
        <v>1.8897908696106575E-3</v>
      </c>
      <c r="AP72" s="12">
        <v>1.9013026736443501E-3</v>
      </c>
      <c r="AQ72" s="12">
        <v>1.6593838532093406E-3</v>
      </c>
      <c r="AR72" s="12">
        <v>1.3324976070994607E-3</v>
      </c>
      <c r="AS72" s="13">
        <v>17.793238583548685</v>
      </c>
      <c r="AT72" s="13">
        <v>-1.1228043534785144</v>
      </c>
      <c r="AU72" s="13">
        <v>16.29515828004817</v>
      </c>
      <c r="AV72" s="13">
        <v>1.7589516195301513</v>
      </c>
      <c r="AW72" s="13">
        <v>3.5689948814536194</v>
      </c>
      <c r="AX72" s="13">
        <v>57.272250226540962</v>
      </c>
      <c r="AY72" s="13">
        <v>21.4040291006866</v>
      </c>
      <c r="AZ72" s="13">
        <v>-12.95250763268038</v>
      </c>
      <c r="BA72" s="13">
        <v>-5.3176650579133451</v>
      </c>
      <c r="BB72" s="14">
        <v>25</v>
      </c>
      <c r="BC72" s="14">
        <v>86</v>
      </c>
      <c r="BD72" s="14">
        <v>25</v>
      </c>
      <c r="BE72" s="14">
        <v>58</v>
      </c>
      <c r="BF72" s="14">
        <v>81</v>
      </c>
      <c r="BG72" s="14">
        <v>2</v>
      </c>
      <c r="BH72" s="14">
        <v>50</v>
      </c>
      <c r="BI72" s="14">
        <v>78</v>
      </c>
      <c r="BJ72" s="14">
        <v>96</v>
      </c>
    </row>
    <row r="73" spans="1:62" x14ac:dyDescent="0.25">
      <c r="A73" s="8" t="s">
        <v>76</v>
      </c>
      <c r="B73" s="9">
        <v>115024.323</v>
      </c>
      <c r="C73" s="9">
        <v>118981.852</v>
      </c>
      <c r="D73" s="9">
        <v>154748.24799999999</v>
      </c>
      <c r="E73" s="9">
        <v>151348.48999976696</v>
      </c>
      <c r="F73" s="9">
        <v>165569.89016281656</v>
      </c>
      <c r="G73" s="9">
        <v>169740.85841637335</v>
      </c>
      <c r="H73" s="9">
        <v>181606.82205372854</v>
      </c>
      <c r="I73" s="9">
        <v>236831.28600720613</v>
      </c>
      <c r="J73" s="9">
        <v>252605.70732100462</v>
      </c>
      <c r="K73" s="9">
        <v>302558.87540244282</v>
      </c>
      <c r="L73" s="1">
        <v>115024.323</v>
      </c>
      <c r="M73" s="1">
        <v>118981.852</v>
      </c>
      <c r="N73" s="1">
        <v>154748.24799999999</v>
      </c>
      <c r="O73" s="1">
        <v>151348.49</v>
      </c>
      <c r="P73" s="1">
        <v>165639.52600000001</v>
      </c>
      <c r="Q73" s="1"/>
      <c r="R73" s="1"/>
      <c r="S73" s="1"/>
      <c r="T73" s="1"/>
      <c r="U73" s="1"/>
      <c r="V73" s="1">
        <v>0</v>
      </c>
      <c r="W73" s="1">
        <v>0</v>
      </c>
      <c r="X73" s="1">
        <v>0</v>
      </c>
      <c r="Y73" s="1">
        <v>-2.3303437046706676E-7</v>
      </c>
      <c r="Z73" s="1">
        <v>-69.635837183450349</v>
      </c>
      <c r="AA73" s="1">
        <v>169740.85841637335</v>
      </c>
      <c r="AB73" s="1">
        <v>181606.82205372854</v>
      </c>
      <c r="AC73" s="1">
        <v>236831.28600720613</v>
      </c>
      <c r="AD73" s="1">
        <v>115024.323</v>
      </c>
      <c r="AE73" s="1">
        <v>118981.852</v>
      </c>
      <c r="AF73" s="9">
        <v>55</v>
      </c>
      <c r="AG73" s="9">
        <v>54</v>
      </c>
      <c r="AH73" s="11">
        <f t="shared" si="1"/>
        <v>1</v>
      </c>
      <c r="AI73" s="12">
        <v>2.8071833997266593E-3</v>
      </c>
      <c r="AJ73" s="12">
        <v>2.5660774163428182E-3</v>
      </c>
      <c r="AK73" s="12">
        <v>3.1282026822689172E-3</v>
      </c>
      <c r="AL73" s="12">
        <v>2.8636789903068644E-3</v>
      </c>
      <c r="AM73" s="12">
        <v>3.0428343994423346E-3</v>
      </c>
      <c r="AN73" s="12">
        <v>2.8787334532087115E-3</v>
      </c>
      <c r="AO73" s="12">
        <v>2.8734188703253088E-3</v>
      </c>
      <c r="AP73" s="12">
        <v>3.105347928903436E-3</v>
      </c>
      <c r="AQ73" s="12">
        <v>3.3208838652537803E-3</v>
      </c>
      <c r="AR73" s="12">
        <v>3.3734248921512915E-3</v>
      </c>
      <c r="AS73" s="13">
        <v>3.4406018629642148</v>
      </c>
      <c r="AT73" s="13">
        <v>30.06037929212934</v>
      </c>
      <c r="AU73" s="13">
        <v>-2.196960575755952</v>
      </c>
      <c r="AV73" s="13">
        <v>9.3964598940309969</v>
      </c>
      <c r="AW73" s="13">
        <v>2.519158676408594</v>
      </c>
      <c r="AX73" s="13">
        <v>6.9906348701548495</v>
      </c>
      <c r="AY73" s="13">
        <v>30.408804762378026</v>
      </c>
      <c r="AZ73" s="13">
        <v>6.660615486975189</v>
      </c>
      <c r="BA73" s="13">
        <v>19.775154176528176</v>
      </c>
      <c r="BB73" s="14">
        <v>91</v>
      </c>
      <c r="BC73" s="14">
        <v>11</v>
      </c>
      <c r="BD73" s="14">
        <v>94</v>
      </c>
      <c r="BE73" s="14">
        <v>26</v>
      </c>
      <c r="BF73" s="14">
        <v>84</v>
      </c>
      <c r="BG73" s="14">
        <v>70</v>
      </c>
      <c r="BH73" s="14">
        <v>21</v>
      </c>
      <c r="BI73" s="14">
        <v>29</v>
      </c>
      <c r="BJ73" s="14">
        <v>40</v>
      </c>
    </row>
    <row r="74" spans="1:62" x14ac:dyDescent="0.25">
      <c r="A74" s="8" t="s">
        <v>77</v>
      </c>
      <c r="B74" s="9">
        <v>158433.65700000001</v>
      </c>
      <c r="C74" s="9">
        <v>128743.531</v>
      </c>
      <c r="D74" s="9">
        <v>156191.01800000001</v>
      </c>
      <c r="E74" s="9">
        <v>266554.57972271519</v>
      </c>
      <c r="F74" s="9">
        <v>242856.51674637664</v>
      </c>
      <c r="G74" s="9">
        <v>228044.10955960781</v>
      </c>
      <c r="H74" s="9">
        <v>270866.08314568212</v>
      </c>
      <c r="I74" s="9">
        <v>337360.21902270953</v>
      </c>
      <c r="J74" s="9">
        <v>323343.63699630141</v>
      </c>
      <c r="K74" s="9">
        <v>378390.98998194665</v>
      </c>
      <c r="L74" s="1">
        <v>158433.65700000001</v>
      </c>
      <c r="M74" s="1">
        <v>128743.531</v>
      </c>
      <c r="N74" s="1">
        <v>156191.01800000001</v>
      </c>
      <c r="O74" s="1">
        <v>266554.58</v>
      </c>
      <c r="P74" s="1">
        <v>242971.23499999999</v>
      </c>
      <c r="Q74" s="1"/>
      <c r="R74" s="1"/>
      <c r="S74" s="1"/>
      <c r="T74" s="1"/>
      <c r="U74" s="1"/>
      <c r="V74" s="1">
        <v>0</v>
      </c>
      <c r="W74" s="1">
        <v>0</v>
      </c>
      <c r="X74" s="1">
        <v>0</v>
      </c>
      <c r="Y74" s="1">
        <v>-2.7728482382372022E-4</v>
      </c>
      <c r="Z74" s="1">
        <v>-114.71825362334494</v>
      </c>
      <c r="AA74" s="1">
        <v>228044.10955960781</v>
      </c>
      <c r="AB74" s="1">
        <v>270866.08314568212</v>
      </c>
      <c r="AC74" s="1">
        <v>337360.21902270953</v>
      </c>
      <c r="AD74" s="1">
        <v>158433.65700000001</v>
      </c>
      <c r="AE74" s="1">
        <v>128743.531</v>
      </c>
      <c r="AF74" s="9">
        <v>41</v>
      </c>
      <c r="AG74" s="9">
        <v>40</v>
      </c>
      <c r="AH74" s="11">
        <f t="shared" si="1"/>
        <v>1</v>
      </c>
      <c r="AI74" s="12">
        <v>3.8665937802423527E-3</v>
      </c>
      <c r="AJ74" s="12">
        <v>2.7766072039232632E-3</v>
      </c>
      <c r="AK74" s="12">
        <v>3.1573679687405109E-3</v>
      </c>
      <c r="AL74" s="12">
        <v>5.0435042313483995E-3</v>
      </c>
      <c r="AM74" s="12">
        <v>4.4632038020798025E-3</v>
      </c>
      <c r="AN74" s="12">
        <v>3.867532031599005E-3</v>
      </c>
      <c r="AO74" s="12">
        <v>4.2856964614007885E-3</v>
      </c>
      <c r="AP74" s="12">
        <v>4.4234901355250178E-3</v>
      </c>
      <c r="AQ74" s="12">
        <v>4.250840879335133E-3</v>
      </c>
      <c r="AR74" s="12">
        <v>4.2189262597998236E-3</v>
      </c>
      <c r="AS74" s="13">
        <v>-18.739784564841543</v>
      </c>
      <c r="AT74" s="13">
        <v>21.319507696274087</v>
      </c>
      <c r="AU74" s="13">
        <v>70.659352334021662</v>
      </c>
      <c r="AV74" s="13">
        <v>-8.8905105292096636</v>
      </c>
      <c r="AW74" s="13">
        <v>-6.0992422131451178</v>
      </c>
      <c r="AX74" s="13">
        <v>18.777934527127613</v>
      </c>
      <c r="AY74" s="13">
        <v>24.548712450375092</v>
      </c>
      <c r="AZ74" s="13">
        <v>-4.1547821100580364</v>
      </c>
      <c r="BA74" s="13">
        <v>17.024412014724419</v>
      </c>
      <c r="BB74" s="14">
        <v>100</v>
      </c>
      <c r="BC74" s="14">
        <v>20</v>
      </c>
      <c r="BD74" s="14">
        <v>3</v>
      </c>
      <c r="BE74" s="14">
        <v>88</v>
      </c>
      <c r="BF74" s="14">
        <v>100</v>
      </c>
      <c r="BG74" s="14">
        <v>27</v>
      </c>
      <c r="BH74" s="14">
        <v>34</v>
      </c>
      <c r="BI74" s="14">
        <v>60</v>
      </c>
      <c r="BJ74" s="14">
        <v>54</v>
      </c>
    </row>
    <row r="75" spans="1:62" x14ac:dyDescent="0.25">
      <c r="A75" s="8" t="s">
        <v>78</v>
      </c>
      <c r="B75" s="9">
        <v>45623.752999999997</v>
      </c>
      <c r="C75" s="9">
        <v>52886.214</v>
      </c>
      <c r="D75" s="9">
        <v>61859.021999999997</v>
      </c>
      <c r="E75" s="9">
        <v>67639.394426658415</v>
      </c>
      <c r="F75" s="9">
        <v>72955.951120525264</v>
      </c>
      <c r="G75" s="9">
        <v>77016.993711202362</v>
      </c>
      <c r="H75" s="9">
        <v>85964.292658710372</v>
      </c>
      <c r="I75" s="9">
        <v>105575.58980620213</v>
      </c>
      <c r="J75" s="9">
        <v>89081.741086288675</v>
      </c>
      <c r="K75" s="9">
        <v>108186.74612786064</v>
      </c>
      <c r="L75" s="1">
        <v>45623.752999999997</v>
      </c>
      <c r="M75" s="1">
        <v>52886.214</v>
      </c>
      <c r="N75" s="1">
        <v>61859.021999999997</v>
      </c>
      <c r="O75" s="1">
        <v>67639.394</v>
      </c>
      <c r="P75" s="1">
        <v>73016.678</v>
      </c>
      <c r="Q75" s="1"/>
      <c r="R75" s="1"/>
      <c r="S75" s="1"/>
      <c r="T75" s="1"/>
      <c r="U75" s="1"/>
      <c r="V75" s="1">
        <v>0</v>
      </c>
      <c r="W75" s="1">
        <v>0</v>
      </c>
      <c r="X75" s="1">
        <v>0</v>
      </c>
      <c r="Y75" s="1">
        <v>4.266584146535024E-4</v>
      </c>
      <c r="Z75" s="1">
        <v>-60.726879474736052</v>
      </c>
      <c r="AA75" s="1">
        <v>77016.993711202362</v>
      </c>
      <c r="AB75" s="1">
        <v>85964.292658710372</v>
      </c>
      <c r="AC75" s="1">
        <v>105575.58980620213</v>
      </c>
      <c r="AD75" s="1">
        <v>45623.752999999997</v>
      </c>
      <c r="AE75" s="1">
        <v>52886.214</v>
      </c>
      <c r="AF75" s="9">
        <v>92</v>
      </c>
      <c r="AG75" s="9">
        <v>91</v>
      </c>
      <c r="AH75" s="11">
        <f t="shared" si="1"/>
        <v>1</v>
      </c>
      <c r="AI75" s="12">
        <v>1.1134535610770719E-3</v>
      </c>
      <c r="AJ75" s="12">
        <v>1.1405951168189361E-3</v>
      </c>
      <c r="AK75" s="12">
        <v>1.2504668779379782E-3</v>
      </c>
      <c r="AL75" s="12">
        <v>1.2798113330169279E-3</v>
      </c>
      <c r="AM75" s="12">
        <v>1.3407804854811858E-3</v>
      </c>
      <c r="AN75" s="12">
        <v>1.3061757689368249E-3</v>
      </c>
      <c r="AO75" s="12">
        <v>1.3601439522278917E-3</v>
      </c>
      <c r="AP75" s="12">
        <v>1.3843143136818205E-3</v>
      </c>
      <c r="AQ75" s="12">
        <v>1.1711141438551812E-3</v>
      </c>
      <c r="AR75" s="12">
        <v>1.2062441133254913E-3</v>
      </c>
      <c r="AS75" s="13">
        <v>15.918157806965169</v>
      </c>
      <c r="AT75" s="13">
        <v>16.966251356166268</v>
      </c>
      <c r="AU75" s="13">
        <v>9.3444290578315758</v>
      </c>
      <c r="AV75" s="13">
        <v>7.8601482744373357</v>
      </c>
      <c r="AW75" s="13">
        <v>5.5664308782269671</v>
      </c>
      <c r="AX75" s="13">
        <v>11.617304852301189</v>
      </c>
      <c r="AY75" s="13">
        <v>22.813306014569562</v>
      </c>
      <c r="AZ75" s="13">
        <v>-15.622786242719627</v>
      </c>
      <c r="BA75" s="13">
        <v>21.446600401608634</v>
      </c>
      <c r="BB75" s="14">
        <v>33</v>
      </c>
      <c r="BC75" s="14">
        <v>31</v>
      </c>
      <c r="BD75" s="14">
        <v>52</v>
      </c>
      <c r="BE75" s="14">
        <v>38</v>
      </c>
      <c r="BF75" s="14">
        <v>75</v>
      </c>
      <c r="BG75" s="14">
        <v>51</v>
      </c>
      <c r="BH75" s="14">
        <v>44</v>
      </c>
      <c r="BI75" s="14">
        <v>85</v>
      </c>
      <c r="BJ75" s="14">
        <v>33</v>
      </c>
    </row>
    <row r="76" spans="1:62" x14ac:dyDescent="0.25">
      <c r="A76" s="8" t="s">
        <v>79</v>
      </c>
      <c r="B76" s="9">
        <v>644217.25800000003</v>
      </c>
      <c r="C76" s="9">
        <v>744738.59</v>
      </c>
      <c r="D76" s="9">
        <v>862861.86100000003</v>
      </c>
      <c r="E76" s="9">
        <v>897784.29369476088</v>
      </c>
      <c r="F76" s="9">
        <v>748024.18893528846</v>
      </c>
      <c r="G76" s="9">
        <v>793621.75621607085</v>
      </c>
      <c r="H76" s="9">
        <v>825973.31061162951</v>
      </c>
      <c r="I76" s="9">
        <v>983959.27857600735</v>
      </c>
      <c r="J76" s="9">
        <v>992394.23386558413</v>
      </c>
      <c r="K76" s="9">
        <v>1159276.4815190616</v>
      </c>
      <c r="L76" s="1">
        <v>644217.25800000003</v>
      </c>
      <c r="M76" s="1">
        <v>744738.59</v>
      </c>
      <c r="N76" s="1">
        <v>862861.86100000003</v>
      </c>
      <c r="O76" s="1">
        <v>897784.29399999999</v>
      </c>
      <c r="P76" s="1">
        <v>748309.07200000004</v>
      </c>
      <c r="Q76" s="1"/>
      <c r="R76" s="1"/>
      <c r="S76" s="1"/>
      <c r="T76" s="1"/>
      <c r="U76" s="1"/>
      <c r="V76" s="1">
        <v>0</v>
      </c>
      <c r="W76" s="1">
        <v>0</v>
      </c>
      <c r="X76" s="1">
        <v>0</v>
      </c>
      <c r="Y76" s="1">
        <v>-3.0523911118507385E-4</v>
      </c>
      <c r="Z76" s="1">
        <v>-284.88306471158285</v>
      </c>
      <c r="AA76" s="1">
        <v>793621.75621607085</v>
      </c>
      <c r="AB76" s="1">
        <v>825973.31061162951</v>
      </c>
      <c r="AC76" s="1">
        <v>983959.27857600735</v>
      </c>
      <c r="AD76" s="1">
        <v>644217.25800000003</v>
      </c>
      <c r="AE76" s="1">
        <v>744738.59</v>
      </c>
      <c r="AF76" s="9">
        <v>12</v>
      </c>
      <c r="AG76" s="9">
        <v>11</v>
      </c>
      <c r="AH76" s="11">
        <f t="shared" si="1"/>
        <v>1</v>
      </c>
      <c r="AI76" s="12">
        <v>1.5722205054621588E-2</v>
      </c>
      <c r="AJ76" s="12">
        <v>1.6061750970879099E-2</v>
      </c>
      <c r="AK76" s="12">
        <v>1.7442567672932556E-2</v>
      </c>
      <c r="AL76" s="12">
        <v>1.6987060919373118E-2</v>
      </c>
      <c r="AM76" s="12">
        <v>1.37471476937563E-2</v>
      </c>
      <c r="AN76" s="12">
        <v>1.3459490661990635E-2</v>
      </c>
      <c r="AO76" s="12">
        <v>1.3068712233697702E-2</v>
      </c>
      <c r="AP76" s="12">
        <v>1.2901740979265518E-2</v>
      </c>
      <c r="AQ76" s="12">
        <v>1.3046522321948613E-2</v>
      </c>
      <c r="AR76" s="12">
        <v>1.2925524443598572E-2</v>
      </c>
      <c r="AS76" s="13">
        <v>15.603638485574379</v>
      </c>
      <c r="AT76" s="13">
        <v>15.861038032150333</v>
      </c>
      <c r="AU76" s="13">
        <v>4.0472796716600783</v>
      </c>
      <c r="AV76" s="13">
        <v>-16.681078719159416</v>
      </c>
      <c r="AW76" s="13">
        <v>6.0957343298863691</v>
      </c>
      <c r="AX76" s="13">
        <v>4.0764449994174186</v>
      </c>
      <c r="AY76" s="13">
        <v>19.127248536322554</v>
      </c>
      <c r="AZ76" s="13">
        <v>0.85724637932007397</v>
      </c>
      <c r="BA76" s="13">
        <v>16.816124273862016</v>
      </c>
      <c r="BB76" s="14">
        <v>35</v>
      </c>
      <c r="BC76" s="14">
        <v>34</v>
      </c>
      <c r="BD76" s="14">
        <v>76</v>
      </c>
      <c r="BE76" s="14">
        <v>96</v>
      </c>
      <c r="BF76" s="14">
        <v>71</v>
      </c>
      <c r="BG76" s="14">
        <v>85</v>
      </c>
      <c r="BH76" s="14">
        <v>60</v>
      </c>
      <c r="BI76" s="14">
        <v>44</v>
      </c>
      <c r="BJ76" s="14">
        <v>55</v>
      </c>
    </row>
    <row r="77" spans="1:62" x14ac:dyDescent="0.25">
      <c r="A77" s="8" t="s">
        <v>80</v>
      </c>
      <c r="B77" s="9">
        <v>172120.72700000001</v>
      </c>
      <c r="C77" s="9">
        <v>190621.579</v>
      </c>
      <c r="D77" s="9">
        <v>272755.06699999998</v>
      </c>
      <c r="E77" s="9">
        <v>293760.93716661888</v>
      </c>
      <c r="F77" s="9">
        <v>318801.57952538109</v>
      </c>
      <c r="G77" s="9">
        <v>316531.78907917958</v>
      </c>
      <c r="H77" s="9">
        <v>403825.37322027597</v>
      </c>
      <c r="I77" s="9">
        <v>458415.71245420107</v>
      </c>
      <c r="J77" s="9">
        <v>401870.653815069</v>
      </c>
      <c r="K77" s="9">
        <v>480483.99161479028</v>
      </c>
      <c r="L77" s="1">
        <v>172120.72700000001</v>
      </c>
      <c r="M77" s="1">
        <v>190621.579</v>
      </c>
      <c r="N77" s="1">
        <v>272755.06699999998</v>
      </c>
      <c r="O77" s="1">
        <v>293760.93699999998</v>
      </c>
      <c r="P77" s="1">
        <v>318891.01199999999</v>
      </c>
      <c r="Q77" s="1"/>
      <c r="R77" s="1"/>
      <c r="S77" s="1"/>
      <c r="T77" s="1"/>
      <c r="U77" s="1"/>
      <c r="V77" s="1">
        <v>0</v>
      </c>
      <c r="W77" s="1">
        <v>0</v>
      </c>
      <c r="X77" s="1">
        <v>0</v>
      </c>
      <c r="Y77" s="1">
        <v>1.6661890549585223E-4</v>
      </c>
      <c r="Z77" s="1">
        <v>-89.432474618894048</v>
      </c>
      <c r="AA77" s="1">
        <v>316531.78907917958</v>
      </c>
      <c r="AB77" s="1">
        <v>403825.37322027597</v>
      </c>
      <c r="AC77" s="1">
        <v>458415.71245420107</v>
      </c>
      <c r="AD77" s="1">
        <v>172120.72700000001</v>
      </c>
      <c r="AE77" s="1">
        <v>190621.579</v>
      </c>
      <c r="AF77" s="9">
        <v>33</v>
      </c>
      <c r="AG77" s="9">
        <v>34</v>
      </c>
      <c r="AH77" s="11">
        <f t="shared" si="1"/>
        <v>-1</v>
      </c>
      <c r="AI77" s="12">
        <v>4.2006284843187835E-3</v>
      </c>
      <c r="AJ77" s="12">
        <v>4.11112888829053E-3</v>
      </c>
      <c r="AK77" s="12">
        <v>5.5136852482610219E-3</v>
      </c>
      <c r="AL77" s="12">
        <v>5.558278275113261E-3</v>
      </c>
      <c r="AM77" s="12">
        <v>5.8589180183815526E-3</v>
      </c>
      <c r="AN77" s="12">
        <v>5.3682457996709525E-3</v>
      </c>
      <c r="AO77" s="12">
        <v>6.3894045091764679E-3</v>
      </c>
      <c r="AP77" s="12">
        <v>6.0107779983221135E-3</v>
      </c>
      <c r="AQ77" s="12">
        <v>5.2831972180166116E-3</v>
      </c>
      <c r="AR77" s="12">
        <v>5.3572272683707206E-3</v>
      </c>
      <c r="AS77" s="13">
        <v>10.748764731861698</v>
      </c>
      <c r="AT77" s="13">
        <v>43.08719318708404</v>
      </c>
      <c r="AU77" s="13">
        <v>7.701367530092071</v>
      </c>
      <c r="AV77" s="13">
        <v>8.5241566153362811</v>
      </c>
      <c r="AW77" s="13">
        <v>-0.71197590977456571</v>
      </c>
      <c r="AX77" s="13">
        <v>27.578141328250652</v>
      </c>
      <c r="AY77" s="13">
        <v>13.518303418776895</v>
      </c>
      <c r="AZ77" s="13">
        <v>-12.334886676638803</v>
      </c>
      <c r="BA77" s="13">
        <v>19.561850822751836</v>
      </c>
      <c r="BB77" s="14">
        <v>59</v>
      </c>
      <c r="BC77" s="14">
        <v>6</v>
      </c>
      <c r="BD77" s="14">
        <v>60</v>
      </c>
      <c r="BE77" s="14">
        <v>32</v>
      </c>
      <c r="BF77" s="14">
        <v>97</v>
      </c>
      <c r="BG77" s="14">
        <v>9</v>
      </c>
      <c r="BH77" s="14">
        <v>82</v>
      </c>
      <c r="BI77" s="14">
        <v>77</v>
      </c>
      <c r="BJ77" s="14">
        <v>42</v>
      </c>
    </row>
    <row r="78" spans="1:62" x14ac:dyDescent="0.25">
      <c r="A78" s="8" t="s">
        <v>81</v>
      </c>
      <c r="B78" s="9">
        <v>449236.495</v>
      </c>
      <c r="C78" s="9">
        <v>437527.84299999999</v>
      </c>
      <c r="D78" s="9">
        <v>422423.10100000002</v>
      </c>
      <c r="E78" s="9">
        <v>433111.29007519444</v>
      </c>
      <c r="F78" s="9">
        <v>482269.05650056421</v>
      </c>
      <c r="G78" s="9">
        <v>539243.52486607479</v>
      </c>
      <c r="H78" s="9">
        <v>557551.11071881896</v>
      </c>
      <c r="I78" s="9">
        <v>676236.22918953386</v>
      </c>
      <c r="J78" s="9">
        <v>889362.15866064979</v>
      </c>
      <c r="K78" s="9">
        <v>957604.51971576165</v>
      </c>
      <c r="L78" s="1">
        <v>449236.495</v>
      </c>
      <c r="M78" s="1">
        <v>437527.84299999999</v>
      </c>
      <c r="N78" s="1">
        <v>422423.10100000002</v>
      </c>
      <c r="O78" s="1">
        <v>433111.29</v>
      </c>
      <c r="P78" s="1">
        <v>482545.83600000001</v>
      </c>
      <c r="Q78" s="1"/>
      <c r="R78" s="1"/>
      <c r="S78" s="1"/>
      <c r="T78" s="1"/>
      <c r="U78" s="1"/>
      <c r="V78" s="1">
        <v>0</v>
      </c>
      <c r="W78" s="1">
        <v>0</v>
      </c>
      <c r="X78" s="1">
        <v>0</v>
      </c>
      <c r="Y78" s="1">
        <v>7.5194460805505514E-5</v>
      </c>
      <c r="Z78" s="1">
        <v>-276.77949943579733</v>
      </c>
      <c r="AA78" s="1">
        <v>539243.52486607479</v>
      </c>
      <c r="AB78" s="1">
        <v>557551.11071881896</v>
      </c>
      <c r="AC78" s="1">
        <v>676236.22918953386</v>
      </c>
      <c r="AD78" s="1">
        <v>449236.495</v>
      </c>
      <c r="AE78" s="1">
        <v>437527.84299999999</v>
      </c>
      <c r="AF78" s="9">
        <v>13</v>
      </c>
      <c r="AG78" s="9">
        <v>15</v>
      </c>
      <c r="AH78" s="11">
        <f t="shared" si="1"/>
        <v>-2</v>
      </c>
      <c r="AI78" s="12">
        <v>1.0963674450971454E-2</v>
      </c>
      <c r="AJ78" s="12">
        <v>9.4361475978999403E-3</v>
      </c>
      <c r="AK78" s="12">
        <v>8.5391924928323194E-3</v>
      </c>
      <c r="AL78" s="12">
        <v>8.1949393869403392E-3</v>
      </c>
      <c r="AM78" s="12">
        <v>8.8631143830768602E-3</v>
      </c>
      <c r="AN78" s="12">
        <v>9.1453430184162028E-3</v>
      </c>
      <c r="AO78" s="12">
        <v>8.8216833739666115E-3</v>
      </c>
      <c r="AP78" s="12">
        <v>8.8668554276198647E-3</v>
      </c>
      <c r="AQ78" s="12">
        <v>1.1692009948572678E-2</v>
      </c>
      <c r="AR78" s="12">
        <v>1.0676953103255919E-2</v>
      </c>
      <c r="AS78" s="13">
        <v>-2.6063447939598063</v>
      </c>
      <c r="AT78" s="13">
        <v>-3.4522927492868121</v>
      </c>
      <c r="AU78" s="13">
        <v>2.5302094156054267</v>
      </c>
      <c r="AV78" s="13">
        <v>11.349915726471878</v>
      </c>
      <c r="AW78" s="13">
        <v>11.81383453853087</v>
      </c>
      <c r="AX78" s="13">
        <v>3.3950497332890563</v>
      </c>
      <c r="AY78" s="13">
        <v>21.286858942438641</v>
      </c>
      <c r="AZ78" s="13">
        <v>31.516490875761917</v>
      </c>
      <c r="BA78" s="13">
        <v>7.6731801989284918</v>
      </c>
      <c r="BB78" s="14">
        <v>95</v>
      </c>
      <c r="BC78" s="14">
        <v>94</v>
      </c>
      <c r="BD78" s="14">
        <v>83</v>
      </c>
      <c r="BE78" s="14">
        <v>20</v>
      </c>
      <c r="BF78" s="14">
        <v>30</v>
      </c>
      <c r="BG78" s="14">
        <v>88</v>
      </c>
      <c r="BH78" s="14">
        <v>52</v>
      </c>
      <c r="BI78" s="14">
        <v>3</v>
      </c>
      <c r="BJ78" s="14">
        <v>84</v>
      </c>
    </row>
    <row r="79" spans="1:62" x14ac:dyDescent="0.25">
      <c r="A79" s="8" t="s">
        <v>82</v>
      </c>
      <c r="B79" s="9">
        <v>24435.13</v>
      </c>
      <c r="C79" s="9">
        <v>25130.778999999999</v>
      </c>
      <c r="D79" s="9">
        <v>29217.737000000001</v>
      </c>
      <c r="E79" s="9">
        <v>32628.312952871936</v>
      </c>
      <c r="F79" s="9">
        <v>35363.341923746746</v>
      </c>
      <c r="G79" s="9">
        <v>37646.729496688778</v>
      </c>
      <c r="H79" s="9">
        <v>44135.774796715436</v>
      </c>
      <c r="I79" s="9">
        <v>59445.116252192332</v>
      </c>
      <c r="J79" s="9">
        <v>50767.046977567683</v>
      </c>
      <c r="K79" s="9">
        <v>53807.721240424762</v>
      </c>
      <c r="L79" s="1">
        <v>24435.13</v>
      </c>
      <c r="M79" s="1">
        <v>25130.778999999999</v>
      </c>
      <c r="N79" s="1">
        <v>29217.737000000001</v>
      </c>
      <c r="O79" s="1">
        <v>32628.312999999998</v>
      </c>
      <c r="P79" s="1">
        <v>35398.197</v>
      </c>
      <c r="Q79" s="1"/>
      <c r="R79" s="1"/>
      <c r="S79" s="1"/>
      <c r="T79" s="1"/>
      <c r="U79" s="1"/>
      <c r="V79" s="1">
        <v>0</v>
      </c>
      <c r="W79" s="1">
        <v>0</v>
      </c>
      <c r="X79" s="1">
        <v>0</v>
      </c>
      <c r="Y79" s="1">
        <v>-4.7128061851253733E-5</v>
      </c>
      <c r="Z79" s="1">
        <v>-34.855076253254083</v>
      </c>
      <c r="AA79" s="1">
        <v>37646.729496688778</v>
      </c>
      <c r="AB79" s="1">
        <v>44135.774796715436</v>
      </c>
      <c r="AC79" s="1">
        <v>59445.116252192332</v>
      </c>
      <c r="AD79" s="1">
        <v>24435.13</v>
      </c>
      <c r="AE79" s="1">
        <v>25130.778999999999</v>
      </c>
      <c r="AF79" s="9">
        <v>101</v>
      </c>
      <c r="AG79" s="9">
        <v>100</v>
      </c>
      <c r="AH79" s="11">
        <f t="shared" si="1"/>
        <v>1</v>
      </c>
      <c r="AI79" s="12">
        <v>5.9634249102394528E-4</v>
      </c>
      <c r="AJ79" s="12">
        <v>5.419946266007219E-4</v>
      </c>
      <c r="AK79" s="12">
        <v>5.9063029426496513E-4</v>
      </c>
      <c r="AL79" s="12">
        <v>6.1736337305010817E-4</v>
      </c>
      <c r="AM79" s="12">
        <v>6.4990556664018117E-4</v>
      </c>
      <c r="AN79" s="12">
        <v>6.3847267309190888E-4</v>
      </c>
      <c r="AO79" s="12">
        <v>6.9832491270504322E-4</v>
      </c>
      <c r="AP79" s="12">
        <v>7.7944840713128005E-4</v>
      </c>
      <c r="AQ79" s="12">
        <v>6.6740957273836909E-4</v>
      </c>
      <c r="AR79" s="12">
        <v>5.9993713944417023E-4</v>
      </c>
      <c r="AS79" s="13">
        <v>2.8469216247263489</v>
      </c>
      <c r="AT79" s="13">
        <v>16.262758906120681</v>
      </c>
      <c r="AU79" s="13">
        <v>11.672964106946182</v>
      </c>
      <c r="AV79" s="13">
        <v>8.3823793612169339</v>
      </c>
      <c r="AW79" s="13">
        <v>6.4569337871563448</v>
      </c>
      <c r="AX79" s="13">
        <v>17.236677360240279</v>
      </c>
      <c r="AY79" s="13">
        <v>34.68692126962776</v>
      </c>
      <c r="AZ79" s="13">
        <v>-14.598456226090065</v>
      </c>
      <c r="BA79" s="13">
        <v>5.989464512680172</v>
      </c>
      <c r="BB79" s="14">
        <v>92</v>
      </c>
      <c r="BC79" s="14">
        <v>32</v>
      </c>
      <c r="BD79" s="14">
        <v>40</v>
      </c>
      <c r="BE79" s="14">
        <v>35</v>
      </c>
      <c r="BF79" s="14">
        <v>67</v>
      </c>
      <c r="BG79" s="14">
        <v>30</v>
      </c>
      <c r="BH79" s="14">
        <v>17</v>
      </c>
      <c r="BI79" s="14">
        <v>82</v>
      </c>
      <c r="BJ79" s="14">
        <v>90</v>
      </c>
    </row>
    <row r="80" spans="1:62" x14ac:dyDescent="0.25">
      <c r="A80" s="8" t="s">
        <v>83</v>
      </c>
      <c r="B80" s="9">
        <v>164366.40299999999</v>
      </c>
      <c r="C80" s="9">
        <v>175713.50899999999</v>
      </c>
      <c r="D80" s="9">
        <v>199329.07500000001</v>
      </c>
      <c r="E80" s="9">
        <v>220225.45703027202</v>
      </c>
      <c r="F80" s="9">
        <v>246028.57867080285</v>
      </c>
      <c r="G80" s="9">
        <v>266008.57117132418</v>
      </c>
      <c r="H80" s="9">
        <v>295233.1567839043</v>
      </c>
      <c r="I80" s="9">
        <v>344069.28182383196</v>
      </c>
      <c r="J80" s="9">
        <v>333005.13391679677</v>
      </c>
      <c r="K80" s="9">
        <v>358241.00871344196</v>
      </c>
      <c r="L80" s="1">
        <v>164366.40299999999</v>
      </c>
      <c r="M80" s="1">
        <v>175713.50899999999</v>
      </c>
      <c r="N80" s="1">
        <v>199329.07500000001</v>
      </c>
      <c r="O80" s="1">
        <v>220225.45699999999</v>
      </c>
      <c r="P80" s="1">
        <v>246126.98</v>
      </c>
      <c r="Q80" s="1"/>
      <c r="R80" s="1"/>
      <c r="S80" s="1"/>
      <c r="T80" s="1"/>
      <c r="U80" s="1"/>
      <c r="V80" s="1">
        <v>0</v>
      </c>
      <c r="W80" s="1">
        <v>0</v>
      </c>
      <c r="X80" s="1">
        <v>0</v>
      </c>
      <c r="Y80" s="1">
        <v>3.0272029107436538E-5</v>
      </c>
      <c r="Z80" s="1">
        <v>-98.401329197164159</v>
      </c>
      <c r="AA80" s="1">
        <v>266008.57117132418</v>
      </c>
      <c r="AB80" s="1">
        <v>295233.1567839043</v>
      </c>
      <c r="AC80" s="1">
        <v>344069.28182383196</v>
      </c>
      <c r="AD80" s="1">
        <v>164366.40299999999</v>
      </c>
      <c r="AE80" s="1">
        <v>175713.50899999999</v>
      </c>
      <c r="AF80" s="9">
        <v>40</v>
      </c>
      <c r="AG80" s="9">
        <v>44</v>
      </c>
      <c r="AH80" s="11">
        <f t="shared" si="1"/>
        <v>-4</v>
      </c>
      <c r="AI80" s="12">
        <v>4.0113832095702235E-3</v>
      </c>
      <c r="AJ80" s="12">
        <v>3.7896070670613742E-3</v>
      </c>
      <c r="AK80" s="12">
        <v>4.0293945497152399E-3</v>
      </c>
      <c r="AL80" s="12">
        <v>4.1669065507643202E-3</v>
      </c>
      <c r="AM80" s="12">
        <v>4.5214997828968082E-3</v>
      </c>
      <c r="AN80" s="12">
        <v>4.5113933075130175E-3</v>
      </c>
      <c r="AO80" s="12">
        <v>4.6712370948135545E-3</v>
      </c>
      <c r="AP80" s="12">
        <v>4.5114598232533307E-3</v>
      </c>
      <c r="AQ80" s="12">
        <v>4.3778558608165282E-3</v>
      </c>
      <c r="AR80" s="12">
        <v>3.9942610659689003E-3</v>
      </c>
      <c r="AS80" s="13">
        <v>6.9035434206101058</v>
      </c>
      <c r="AT80" s="13">
        <v>13.439812416471653</v>
      </c>
      <c r="AU80" s="13">
        <v>10.483358752491085</v>
      </c>
      <c r="AV80" s="13">
        <v>11.716684341803372</v>
      </c>
      <c r="AW80" s="13">
        <v>8.1210047257377624</v>
      </c>
      <c r="AX80" s="13">
        <v>10.986332313990687</v>
      </c>
      <c r="AY80" s="13">
        <v>16.541544849474079</v>
      </c>
      <c r="AZ80" s="13">
        <v>-3.2156744270766353</v>
      </c>
      <c r="BA80" s="13">
        <v>7.5782239450249875</v>
      </c>
      <c r="BB80" s="14">
        <v>79</v>
      </c>
      <c r="BC80" s="14">
        <v>39</v>
      </c>
      <c r="BD80" s="14">
        <v>47</v>
      </c>
      <c r="BE80" s="14">
        <v>19</v>
      </c>
      <c r="BF80" s="14">
        <v>54</v>
      </c>
      <c r="BG80" s="14">
        <v>56</v>
      </c>
      <c r="BH80" s="14">
        <v>72</v>
      </c>
      <c r="BI80" s="14">
        <v>55</v>
      </c>
      <c r="BJ80" s="14">
        <v>85</v>
      </c>
    </row>
    <row r="81" spans="1:62" x14ac:dyDescent="0.25">
      <c r="A81" s="8" t="s">
        <v>84</v>
      </c>
      <c r="B81" s="9">
        <v>71589.736999999994</v>
      </c>
      <c r="C81" s="9">
        <v>78848.12</v>
      </c>
      <c r="D81" s="9">
        <v>85977.951000000001</v>
      </c>
      <c r="E81" s="9">
        <v>92553.550566614416</v>
      </c>
      <c r="F81" s="9">
        <v>92359.012281714255</v>
      </c>
      <c r="G81" s="9">
        <v>92644.485109131128</v>
      </c>
      <c r="H81" s="9">
        <v>107253.57851222239</v>
      </c>
      <c r="I81" s="9">
        <v>125628.47137994038</v>
      </c>
      <c r="J81" s="9">
        <v>121598.4798087661</v>
      </c>
      <c r="K81" s="9">
        <v>146801.24866110535</v>
      </c>
      <c r="L81" s="1">
        <v>71589.736999999994</v>
      </c>
      <c r="M81" s="1">
        <v>78848.12</v>
      </c>
      <c r="N81" s="1">
        <v>85977.951000000001</v>
      </c>
      <c r="O81" s="1">
        <v>92553.551000000007</v>
      </c>
      <c r="P81" s="1">
        <v>92438.914999999994</v>
      </c>
      <c r="Q81" s="1"/>
      <c r="R81" s="1"/>
      <c r="S81" s="1"/>
      <c r="T81" s="1"/>
      <c r="U81" s="1"/>
      <c r="V81" s="1">
        <v>0</v>
      </c>
      <c r="W81" s="1">
        <v>0</v>
      </c>
      <c r="X81" s="1">
        <v>0</v>
      </c>
      <c r="Y81" s="1">
        <v>-4.3338559044059366E-4</v>
      </c>
      <c r="Z81" s="1">
        <v>-79.902718285738956</v>
      </c>
      <c r="AA81" s="1">
        <v>92644.485109131128</v>
      </c>
      <c r="AB81" s="1">
        <v>107253.57851222239</v>
      </c>
      <c r="AC81" s="1">
        <v>125628.47137994038</v>
      </c>
      <c r="AD81" s="1">
        <v>71589.736999999994</v>
      </c>
      <c r="AE81" s="1">
        <v>78848.12</v>
      </c>
      <c r="AF81" s="9">
        <v>82</v>
      </c>
      <c r="AG81" s="9">
        <v>79</v>
      </c>
      <c r="AH81" s="11">
        <f t="shared" si="1"/>
        <v>3</v>
      </c>
      <c r="AI81" s="12">
        <v>1.7471567409025079E-3</v>
      </c>
      <c r="AJ81" s="12">
        <v>1.7005146301898922E-3</v>
      </c>
      <c r="AK81" s="12">
        <v>1.7380258607786342E-3</v>
      </c>
      <c r="AL81" s="12">
        <v>1.7512144206812093E-3</v>
      </c>
      <c r="AM81" s="12">
        <v>1.6973688838771194E-3</v>
      </c>
      <c r="AN81" s="12">
        <v>1.5712114397627324E-3</v>
      </c>
      <c r="AO81" s="12">
        <v>1.6969872217452284E-3</v>
      </c>
      <c r="AP81" s="12">
        <v>1.6472490606630923E-3</v>
      </c>
      <c r="AQ81" s="12">
        <v>1.598595827144801E-3</v>
      </c>
      <c r="AR81" s="12">
        <v>1.6367822156053197E-3</v>
      </c>
      <c r="AS81" s="13">
        <v>10.138859708340604</v>
      </c>
      <c r="AT81" s="13">
        <v>9.0424869990559245</v>
      </c>
      <c r="AU81" s="13">
        <v>7.6480068321405099</v>
      </c>
      <c r="AV81" s="13">
        <v>-0.21018997511083626</v>
      </c>
      <c r="AW81" s="13">
        <v>0.30909038583708082</v>
      </c>
      <c r="AX81" s="13">
        <v>15.768983319279499</v>
      </c>
      <c r="AY81" s="13">
        <v>17.13219560839552</v>
      </c>
      <c r="AZ81" s="13">
        <v>-3.2078648469631617</v>
      </c>
      <c r="BA81" s="13">
        <v>20.726220337601916</v>
      </c>
      <c r="BB81" s="14">
        <v>64</v>
      </c>
      <c r="BC81" s="14">
        <v>54</v>
      </c>
      <c r="BD81" s="14">
        <v>61</v>
      </c>
      <c r="BE81" s="14">
        <v>69</v>
      </c>
      <c r="BF81" s="14">
        <v>94</v>
      </c>
      <c r="BG81" s="14">
        <v>36</v>
      </c>
      <c r="BH81" s="14">
        <v>70</v>
      </c>
      <c r="BI81" s="14">
        <v>54</v>
      </c>
      <c r="BJ81" s="14">
        <v>37</v>
      </c>
    </row>
    <row r="82" spans="1:62" x14ac:dyDescent="0.25">
      <c r="A82" s="8" t="s">
        <v>85</v>
      </c>
      <c r="B82" s="9">
        <v>220199.75899999999</v>
      </c>
      <c r="C82" s="9">
        <v>250530.636</v>
      </c>
      <c r="D82" s="9">
        <v>318329.86300000001</v>
      </c>
      <c r="E82" s="9">
        <v>343266.60963620711</v>
      </c>
      <c r="F82" s="9">
        <v>328010.93273074634</v>
      </c>
      <c r="G82" s="9">
        <v>350482.18813755235</v>
      </c>
      <c r="H82" s="9">
        <v>341028.698996766</v>
      </c>
      <c r="I82" s="9">
        <v>412902.59952193627</v>
      </c>
      <c r="J82" s="9">
        <v>423604.49601379741</v>
      </c>
      <c r="K82" s="9">
        <v>544519.84053706331</v>
      </c>
      <c r="L82" s="1">
        <v>220199.75899999999</v>
      </c>
      <c r="M82" s="1">
        <v>250530.636</v>
      </c>
      <c r="N82" s="1">
        <v>318329.86300000001</v>
      </c>
      <c r="O82" s="1">
        <v>343266.61</v>
      </c>
      <c r="P82" s="1">
        <v>328170.42800000001</v>
      </c>
      <c r="Q82" s="1"/>
      <c r="R82" s="1"/>
      <c r="S82" s="1"/>
      <c r="T82" s="1"/>
      <c r="U82" s="1"/>
      <c r="V82" s="1">
        <v>0</v>
      </c>
      <c r="W82" s="1">
        <v>0</v>
      </c>
      <c r="X82" s="1">
        <v>0</v>
      </c>
      <c r="Y82" s="1">
        <v>-3.6379287485033274E-4</v>
      </c>
      <c r="Z82" s="1">
        <v>-159.49526925367536</v>
      </c>
      <c r="AA82" s="1">
        <v>350482.18813755235</v>
      </c>
      <c r="AB82" s="1">
        <v>341028.698996766</v>
      </c>
      <c r="AC82" s="1">
        <v>412902.59952193627</v>
      </c>
      <c r="AD82" s="1">
        <v>220199.75899999999</v>
      </c>
      <c r="AE82" s="1">
        <v>250530.636</v>
      </c>
      <c r="AF82" s="9">
        <v>30</v>
      </c>
      <c r="AG82" s="9">
        <v>30</v>
      </c>
      <c r="AH82" s="11">
        <f t="shared" si="1"/>
        <v>0</v>
      </c>
      <c r="AI82" s="12">
        <v>5.3740034452418465E-3</v>
      </c>
      <c r="AJ82" s="12">
        <v>5.4031854130292328E-3</v>
      </c>
      <c r="AK82" s="12">
        <v>6.434969986108644E-3</v>
      </c>
      <c r="AL82" s="12">
        <v>6.4949797522960932E-3</v>
      </c>
      <c r="AM82" s="12">
        <v>6.0281670086559519E-3</v>
      </c>
      <c r="AN82" s="12">
        <v>5.9440302656560478E-3</v>
      </c>
      <c r="AO82" s="12">
        <v>5.3958231741420342E-3</v>
      </c>
      <c r="AP82" s="12">
        <v>5.4140069662302788E-3</v>
      </c>
      <c r="AQ82" s="12">
        <v>5.5689214269158595E-3</v>
      </c>
      <c r="AR82" s="12">
        <v>6.0712044288724586E-3</v>
      </c>
      <c r="AS82" s="13">
        <v>13.774255311514679</v>
      </c>
      <c r="AT82" s="13">
        <v>27.062249983670654</v>
      </c>
      <c r="AU82" s="13">
        <v>7.8336183734691218</v>
      </c>
      <c r="AV82" s="13">
        <v>-4.4442647426816961</v>
      </c>
      <c r="AW82" s="13">
        <v>6.8507641558557282</v>
      </c>
      <c r="AX82" s="13">
        <v>-2.6972809063484249</v>
      </c>
      <c r="AY82" s="13">
        <v>21.075616432460961</v>
      </c>
      <c r="AZ82" s="13">
        <v>2.5918694879257203</v>
      </c>
      <c r="BA82" s="13">
        <v>28.544395930898588</v>
      </c>
      <c r="BB82" s="14">
        <v>48</v>
      </c>
      <c r="BC82" s="14">
        <v>13</v>
      </c>
      <c r="BD82" s="14">
        <v>58</v>
      </c>
      <c r="BE82" s="14">
        <v>78</v>
      </c>
      <c r="BF82" s="14">
        <v>61</v>
      </c>
      <c r="BG82" s="14">
        <v>99</v>
      </c>
      <c r="BH82" s="14">
        <v>54</v>
      </c>
      <c r="BI82" s="14">
        <v>40</v>
      </c>
      <c r="BJ82" s="14">
        <v>23</v>
      </c>
    </row>
    <row r="83" spans="1:62" x14ac:dyDescent="0.25">
      <c r="A83" s="8" t="s">
        <v>86</v>
      </c>
      <c r="B83" s="9">
        <v>76289.902000000002</v>
      </c>
      <c r="C83" s="9">
        <v>83679.358999999997</v>
      </c>
      <c r="D83" s="9">
        <v>140876.04800000001</v>
      </c>
      <c r="E83" s="9">
        <v>273575.26127108262</v>
      </c>
      <c r="F83" s="9">
        <v>199186.60938350332</v>
      </c>
      <c r="G83" s="9">
        <v>213191.67428728496</v>
      </c>
      <c r="H83" s="9">
        <v>228824.05328512847</v>
      </c>
      <c r="I83" s="9">
        <v>333230.86779635504</v>
      </c>
      <c r="J83" s="9">
        <v>418368.39706973318</v>
      </c>
      <c r="K83" s="9">
        <v>451597.60857515119</v>
      </c>
      <c r="L83" s="1">
        <v>76289.902000000002</v>
      </c>
      <c r="M83" s="1">
        <v>83679.358999999997</v>
      </c>
      <c r="N83" s="1">
        <v>140876.04800000001</v>
      </c>
      <c r="O83" s="1">
        <v>273575.261</v>
      </c>
      <c r="P83" s="1">
        <v>199260.87700000001</v>
      </c>
      <c r="Q83" s="1"/>
      <c r="R83" s="1"/>
      <c r="S83" s="1"/>
      <c r="T83" s="1"/>
      <c r="U83" s="1"/>
      <c r="V83" s="1">
        <v>0</v>
      </c>
      <c r="W83" s="1">
        <v>0</v>
      </c>
      <c r="X83" s="1">
        <v>0</v>
      </c>
      <c r="Y83" s="1">
        <v>2.7108262293040752E-4</v>
      </c>
      <c r="Z83" s="1">
        <v>-74.267616496683331</v>
      </c>
      <c r="AA83" s="1">
        <v>213191.67428728496</v>
      </c>
      <c r="AB83" s="1">
        <v>228824.05328512847</v>
      </c>
      <c r="AC83" s="1">
        <v>333230.86779635504</v>
      </c>
      <c r="AD83" s="1">
        <v>76289.902000000002</v>
      </c>
      <c r="AE83" s="1">
        <v>83679.358999999997</v>
      </c>
      <c r="AF83" s="9">
        <v>31</v>
      </c>
      <c r="AG83" s="9">
        <v>36</v>
      </c>
      <c r="AH83" s="11">
        <f t="shared" si="1"/>
        <v>-5</v>
      </c>
      <c r="AI83" s="12">
        <v>1.8618648723642012E-3</v>
      </c>
      <c r="AJ83" s="12">
        <v>1.8047097917415435E-3</v>
      </c>
      <c r="AK83" s="12">
        <v>2.847779131050613E-3</v>
      </c>
      <c r="AL83" s="12">
        <v>5.1763432061391352E-3</v>
      </c>
      <c r="AM83" s="12">
        <v>3.6606406294308357E-3</v>
      </c>
      <c r="AN83" s="12">
        <v>3.6156409861609522E-3</v>
      </c>
      <c r="AO83" s="12">
        <v>3.6204991930274951E-3</v>
      </c>
      <c r="AP83" s="12">
        <v>4.3693458014099525E-3</v>
      </c>
      <c r="AQ83" s="12">
        <v>5.5000849913316137E-3</v>
      </c>
      <c r="AR83" s="12">
        <v>5.0351542719645854E-3</v>
      </c>
      <c r="AS83" s="13">
        <v>9.6860224043805943</v>
      </c>
      <c r="AT83" s="13">
        <v>68.352207382468151</v>
      </c>
      <c r="AU83" s="13">
        <v>94.195723939588788</v>
      </c>
      <c r="AV83" s="13">
        <v>-27.191293372783605</v>
      </c>
      <c r="AW83" s="13">
        <v>7.031127718438654</v>
      </c>
      <c r="AX83" s="13">
        <v>7.3325466625766182</v>
      </c>
      <c r="AY83" s="13">
        <v>45.627552266600844</v>
      </c>
      <c r="AZ83" s="13">
        <v>25.549112492606056</v>
      </c>
      <c r="BA83" s="13">
        <v>7.9425720819632915</v>
      </c>
      <c r="BB83" s="14">
        <v>67</v>
      </c>
      <c r="BC83" s="14">
        <v>3</v>
      </c>
      <c r="BD83" s="14">
        <v>2</v>
      </c>
      <c r="BE83" s="14">
        <v>101</v>
      </c>
      <c r="BF83" s="14">
        <v>60</v>
      </c>
      <c r="BG83" s="14">
        <v>69</v>
      </c>
      <c r="BH83" s="14">
        <v>5</v>
      </c>
      <c r="BI83" s="14">
        <v>4</v>
      </c>
      <c r="BJ83" s="14">
        <v>80</v>
      </c>
    </row>
    <row r="84" spans="1:62" x14ac:dyDescent="0.25">
      <c r="A84" s="8" t="s">
        <v>87</v>
      </c>
      <c r="B84" s="9">
        <v>124810.516</v>
      </c>
      <c r="C84" s="9">
        <v>145011.95199999999</v>
      </c>
      <c r="D84" s="9">
        <v>167230.83300000001</v>
      </c>
      <c r="E84" s="9">
        <v>193465.04065795796</v>
      </c>
      <c r="F84" s="9">
        <v>176790.91439018626</v>
      </c>
      <c r="G84" s="9">
        <v>201172.28396650704</v>
      </c>
      <c r="H84" s="9">
        <v>220965.24579408282</v>
      </c>
      <c r="I84" s="9">
        <v>268907.28468651028</v>
      </c>
      <c r="J84" s="9">
        <v>254627.33460042026</v>
      </c>
      <c r="K84" s="9">
        <v>294350.74332825653</v>
      </c>
      <c r="L84" s="1">
        <v>124810.516</v>
      </c>
      <c r="M84" s="1">
        <v>145011.95199999999</v>
      </c>
      <c r="N84" s="1">
        <v>167230.83300000001</v>
      </c>
      <c r="O84" s="1">
        <v>193465.041</v>
      </c>
      <c r="P84" s="1">
        <v>176891.93799999999</v>
      </c>
      <c r="Q84" s="1"/>
      <c r="R84" s="1"/>
      <c r="S84" s="1"/>
      <c r="T84" s="1"/>
      <c r="U84" s="1"/>
      <c r="V84" s="1">
        <v>0</v>
      </c>
      <c r="W84" s="1">
        <v>0</v>
      </c>
      <c r="X84" s="1">
        <v>0</v>
      </c>
      <c r="Y84" s="1">
        <v>-3.4204203984700143E-4</v>
      </c>
      <c r="Z84" s="1">
        <v>-101.02360981373931</v>
      </c>
      <c r="AA84" s="1">
        <v>201172.28396650704</v>
      </c>
      <c r="AB84" s="1">
        <v>220965.24579408282</v>
      </c>
      <c r="AC84" s="1">
        <v>268907.28468651028</v>
      </c>
      <c r="AD84" s="1">
        <v>124810.516</v>
      </c>
      <c r="AE84" s="1">
        <v>145011.95199999999</v>
      </c>
      <c r="AF84" s="9">
        <v>54</v>
      </c>
      <c r="AG84" s="9">
        <v>56</v>
      </c>
      <c r="AH84" s="11">
        <f t="shared" si="1"/>
        <v>-2</v>
      </c>
      <c r="AI84" s="12">
        <v>3.0460166988030748E-3</v>
      </c>
      <c r="AJ84" s="12">
        <v>3.1274676673127321E-3</v>
      </c>
      <c r="AK84" s="12">
        <v>3.3805354639534621E-3</v>
      </c>
      <c r="AL84" s="12">
        <v>3.6605701998870988E-3</v>
      </c>
      <c r="AM84" s="12">
        <v>3.2490537698993687E-3</v>
      </c>
      <c r="AN84" s="12">
        <v>3.4117971896442567E-3</v>
      </c>
      <c r="AO84" s="12">
        <v>3.4961555946557135E-3</v>
      </c>
      <c r="AP84" s="12">
        <v>3.5259306050590502E-3</v>
      </c>
      <c r="AQ84" s="12">
        <v>3.3474612117633615E-3</v>
      </c>
      <c r="AR84" s="12">
        <v>3.28190711062763E-3</v>
      </c>
      <c r="AS84" s="13">
        <v>16.185684225518287</v>
      </c>
      <c r="AT84" s="13">
        <v>15.322103242910629</v>
      </c>
      <c r="AU84" s="13">
        <v>15.687422700309071</v>
      </c>
      <c r="AV84" s="13">
        <v>-8.6186766410429669</v>
      </c>
      <c r="AW84" s="13">
        <v>13.791076119731983</v>
      </c>
      <c r="AX84" s="13">
        <v>9.8388115088811503</v>
      </c>
      <c r="AY84" s="13">
        <v>21.696642257083525</v>
      </c>
      <c r="AZ84" s="13">
        <v>-5.3103619348718922</v>
      </c>
      <c r="BA84" s="13">
        <v>15.60060658458886</v>
      </c>
      <c r="BB84" s="14">
        <v>30</v>
      </c>
      <c r="BC84" s="14">
        <v>36</v>
      </c>
      <c r="BD84" s="14">
        <v>27</v>
      </c>
      <c r="BE84" s="14">
        <v>85</v>
      </c>
      <c r="BF84" s="14">
        <v>24</v>
      </c>
      <c r="BG84" s="14">
        <v>60</v>
      </c>
      <c r="BH84" s="14">
        <v>48</v>
      </c>
      <c r="BI84" s="14">
        <v>62</v>
      </c>
      <c r="BJ84" s="14">
        <v>60</v>
      </c>
    </row>
    <row r="85" spans="1:62" x14ac:dyDescent="0.25">
      <c r="A85" s="8" t="s">
        <v>88</v>
      </c>
      <c r="B85" s="9">
        <v>74236.845000000001</v>
      </c>
      <c r="C85" s="9">
        <v>85590.976999999999</v>
      </c>
      <c r="D85" s="9">
        <v>103620.685</v>
      </c>
      <c r="E85" s="9">
        <v>112655.62296865394</v>
      </c>
      <c r="F85" s="9">
        <v>121724.78141837523</v>
      </c>
      <c r="G85" s="9">
        <v>138123.58989025795</v>
      </c>
      <c r="H85" s="9">
        <v>173779.32282335823</v>
      </c>
      <c r="I85" s="9">
        <v>189080.88537152359</v>
      </c>
      <c r="J85" s="9">
        <v>172004.33716340901</v>
      </c>
      <c r="K85" s="9">
        <v>195017.77612033527</v>
      </c>
      <c r="L85" s="1">
        <v>74236.845000000001</v>
      </c>
      <c r="M85" s="1">
        <v>85590.976999999999</v>
      </c>
      <c r="N85" s="1">
        <v>103620.685</v>
      </c>
      <c r="O85" s="1">
        <v>112655.62300000001</v>
      </c>
      <c r="P85" s="1">
        <v>121805.15700000001</v>
      </c>
      <c r="Q85" s="1"/>
      <c r="R85" s="1"/>
      <c r="S85" s="1"/>
      <c r="T85" s="1"/>
      <c r="U85" s="1"/>
      <c r="V85" s="1">
        <v>0</v>
      </c>
      <c r="W85" s="1">
        <v>0</v>
      </c>
      <c r="X85" s="1">
        <v>0</v>
      </c>
      <c r="Y85" s="1">
        <v>-3.134606231469661E-5</v>
      </c>
      <c r="Z85" s="1">
        <v>-80.375581624772167</v>
      </c>
      <c r="AA85" s="1">
        <v>138123.58989025795</v>
      </c>
      <c r="AB85" s="1">
        <v>173779.32282335823</v>
      </c>
      <c r="AC85" s="1">
        <v>189080.88537152359</v>
      </c>
      <c r="AD85" s="1">
        <v>74236.845000000001</v>
      </c>
      <c r="AE85" s="1">
        <v>85590.976999999999</v>
      </c>
      <c r="AF85" s="9">
        <v>73</v>
      </c>
      <c r="AG85" s="9">
        <v>75</v>
      </c>
      <c r="AH85" s="11">
        <f t="shared" si="1"/>
        <v>-2</v>
      </c>
      <c r="AI85" s="12">
        <v>1.8117597521706869E-3</v>
      </c>
      <c r="AJ85" s="12">
        <v>1.8459375898974709E-3</v>
      </c>
      <c r="AK85" s="12">
        <v>2.0946699490616695E-3</v>
      </c>
      <c r="AL85" s="12">
        <v>2.1315676201048486E-3</v>
      </c>
      <c r="AM85" s="12">
        <v>2.2370513853708679E-3</v>
      </c>
      <c r="AN85" s="12">
        <v>2.3425178981892744E-3</v>
      </c>
      <c r="AO85" s="12">
        <v>2.7495706374139443E-3</v>
      </c>
      <c r="AP85" s="12">
        <v>2.4792414282875743E-3</v>
      </c>
      <c r="AQ85" s="12">
        <v>2.261257016310254E-3</v>
      </c>
      <c r="AR85" s="12">
        <v>2.1743795137434433E-3</v>
      </c>
      <c r="AS85" s="13">
        <v>15.294470016876389</v>
      </c>
      <c r="AT85" s="13">
        <v>21.064963424824555</v>
      </c>
      <c r="AU85" s="13">
        <v>8.7192416925770715</v>
      </c>
      <c r="AV85" s="13">
        <v>8.0503380219598455</v>
      </c>
      <c r="AW85" s="13">
        <v>13.472037723788603</v>
      </c>
      <c r="AX85" s="13">
        <v>25.814368828257003</v>
      </c>
      <c r="AY85" s="13">
        <v>8.8051687045178397</v>
      </c>
      <c r="AZ85" s="13">
        <v>-9.0313455929513964</v>
      </c>
      <c r="BA85" s="13">
        <v>13.37956899020682</v>
      </c>
      <c r="BB85" s="14">
        <v>38</v>
      </c>
      <c r="BC85" s="14">
        <v>21</v>
      </c>
      <c r="BD85" s="14">
        <v>55</v>
      </c>
      <c r="BE85" s="14">
        <v>36</v>
      </c>
      <c r="BF85" s="14">
        <v>26</v>
      </c>
      <c r="BG85" s="14">
        <v>15</v>
      </c>
      <c r="BH85" s="14">
        <v>91</v>
      </c>
      <c r="BI85" s="14">
        <v>71</v>
      </c>
      <c r="BJ85" s="14">
        <v>69</v>
      </c>
    </row>
    <row r="86" spans="1:62" x14ac:dyDescent="0.25">
      <c r="A86" s="8" t="s">
        <v>89</v>
      </c>
      <c r="B86" s="9">
        <v>731769.68400000001</v>
      </c>
      <c r="C86" s="9">
        <v>855802.64599999995</v>
      </c>
      <c r="D86" s="9">
        <v>983459.08600000001</v>
      </c>
      <c r="E86" s="9">
        <v>1018571.2639149581</v>
      </c>
      <c r="F86" s="9">
        <v>1059513.5430103377</v>
      </c>
      <c r="G86" s="9">
        <v>1164094.5016400181</v>
      </c>
      <c r="H86" s="9">
        <v>1313496.0040168189</v>
      </c>
      <c r="I86" s="9">
        <v>1423072.1890162521</v>
      </c>
      <c r="J86" s="9">
        <v>1612079.946871415</v>
      </c>
      <c r="K86" s="9">
        <v>2032760.5724056654</v>
      </c>
      <c r="L86" s="1">
        <v>731769.68400000001</v>
      </c>
      <c r="M86" s="1">
        <v>855802.64599999995</v>
      </c>
      <c r="N86" s="1">
        <v>983459.08600000001</v>
      </c>
      <c r="O86" s="1">
        <v>1018571.264</v>
      </c>
      <c r="P86" s="1">
        <v>1051170.7180000001</v>
      </c>
      <c r="Q86" s="1"/>
      <c r="R86" s="1"/>
      <c r="S86" s="1"/>
      <c r="T86" s="1"/>
      <c r="U86" s="1"/>
      <c r="V86" s="1">
        <v>0</v>
      </c>
      <c r="W86" s="1">
        <v>0</v>
      </c>
      <c r="X86" s="1">
        <v>0</v>
      </c>
      <c r="Y86" s="1">
        <v>-8.504185825586319E-5</v>
      </c>
      <c r="Z86" s="1">
        <v>8342.825010337634</v>
      </c>
      <c r="AA86" s="1">
        <v>1164094.5016400181</v>
      </c>
      <c r="AB86" s="1">
        <v>1313496.0040168189</v>
      </c>
      <c r="AC86" s="1">
        <v>1423072.1890162521</v>
      </c>
      <c r="AD86" s="1">
        <v>731769.68400000001</v>
      </c>
      <c r="AE86" s="1">
        <v>855802.64599999995</v>
      </c>
      <c r="AF86" s="9">
        <v>5</v>
      </c>
      <c r="AG86" s="9">
        <v>5</v>
      </c>
      <c r="AH86" s="11">
        <f t="shared" si="1"/>
        <v>0</v>
      </c>
      <c r="AI86" s="12">
        <v>1.7858933274034771E-2</v>
      </c>
      <c r="AJ86" s="12">
        <v>1.8457065559435295E-2</v>
      </c>
      <c r="AK86" s="12">
        <v>1.9880414741283131E-2</v>
      </c>
      <c r="AL86" s="12">
        <v>1.9272482524325583E-2</v>
      </c>
      <c r="AM86" s="12">
        <v>1.947168203214104E-2</v>
      </c>
      <c r="AN86" s="12">
        <v>1.9742552357943016E-2</v>
      </c>
      <c r="AO86" s="12">
        <v>2.0782392210586711E-2</v>
      </c>
      <c r="AP86" s="12">
        <v>1.8659419324806754E-2</v>
      </c>
      <c r="AQ86" s="12">
        <v>2.1193227745489256E-2</v>
      </c>
      <c r="AR86" s="12">
        <v>2.2664564394667942E-2</v>
      </c>
      <c r="AS86" s="13">
        <v>16.949726766762296</v>
      </c>
      <c r="AT86" s="13">
        <v>14.916574586052405</v>
      </c>
      <c r="AU86" s="13">
        <v>3.5702733763708636</v>
      </c>
      <c r="AV86" s="13">
        <v>4.0195792425966204</v>
      </c>
      <c r="AW86" s="13">
        <v>9.8706580316604686</v>
      </c>
      <c r="AX86" s="13">
        <v>12.834138651657454</v>
      </c>
      <c r="AY86" s="13">
        <v>8.3423310512050932</v>
      </c>
      <c r="AZ86" s="13">
        <v>13.281670410959336</v>
      </c>
      <c r="BA86" s="13">
        <v>26.095518795495892</v>
      </c>
      <c r="BB86" s="14">
        <v>28</v>
      </c>
      <c r="BC86" s="14">
        <v>37</v>
      </c>
      <c r="BD86" s="14">
        <v>79</v>
      </c>
      <c r="BE86" s="14">
        <v>49</v>
      </c>
      <c r="BF86" s="14">
        <v>45</v>
      </c>
      <c r="BG86" s="14">
        <v>48</v>
      </c>
      <c r="BH86" s="14">
        <v>93</v>
      </c>
      <c r="BI86" s="14">
        <v>17</v>
      </c>
      <c r="BJ86" s="14">
        <v>26</v>
      </c>
    </row>
    <row r="87" spans="1:62" x14ac:dyDescent="0.25">
      <c r="A87" s="8" t="s">
        <v>90</v>
      </c>
      <c r="B87" s="9">
        <v>100494.152</v>
      </c>
      <c r="C87" s="9">
        <v>89225.841</v>
      </c>
      <c r="D87" s="9">
        <v>107603.227</v>
      </c>
      <c r="E87" s="9">
        <v>146753.17337623745</v>
      </c>
      <c r="F87" s="9">
        <v>114858.93227320437</v>
      </c>
      <c r="G87" s="9">
        <v>137386.10801679088</v>
      </c>
      <c r="H87" s="9">
        <v>159082.89903883543</v>
      </c>
      <c r="I87" s="9">
        <v>204148.81707751605</v>
      </c>
      <c r="J87" s="9">
        <v>175267.22258609103</v>
      </c>
      <c r="K87" s="9">
        <v>247075.76096585498</v>
      </c>
      <c r="L87" s="1">
        <v>100494.152</v>
      </c>
      <c r="M87" s="1">
        <v>89225.841</v>
      </c>
      <c r="N87" s="1">
        <v>107603.227</v>
      </c>
      <c r="O87" s="1">
        <v>146753.17300000001</v>
      </c>
      <c r="P87" s="1">
        <v>114923.08500000001</v>
      </c>
      <c r="Q87" s="1"/>
      <c r="R87" s="1"/>
      <c r="S87" s="1"/>
      <c r="T87" s="1"/>
      <c r="U87" s="1"/>
      <c r="V87" s="1">
        <v>0</v>
      </c>
      <c r="W87" s="1">
        <v>0</v>
      </c>
      <c r="X87" s="1">
        <v>0</v>
      </c>
      <c r="Y87" s="1">
        <v>3.7623743992298841E-4</v>
      </c>
      <c r="Z87" s="1">
        <v>-64.152726795640774</v>
      </c>
      <c r="AA87" s="1">
        <v>137386.10801679088</v>
      </c>
      <c r="AB87" s="1">
        <v>159082.89903883543</v>
      </c>
      <c r="AC87" s="1">
        <v>204148.81707751605</v>
      </c>
      <c r="AD87" s="1">
        <v>100494.152</v>
      </c>
      <c r="AE87" s="1">
        <v>89225.841</v>
      </c>
      <c r="AF87" s="9">
        <v>72</v>
      </c>
      <c r="AG87" s="9">
        <v>62</v>
      </c>
      <c r="AH87" s="11">
        <f t="shared" si="1"/>
        <v>10</v>
      </c>
      <c r="AI87" s="12">
        <v>2.4525727072873763E-3</v>
      </c>
      <c r="AJ87" s="12">
        <v>1.9243305739121887E-3</v>
      </c>
      <c r="AK87" s="12">
        <v>2.175176182428839E-3</v>
      </c>
      <c r="AL87" s="12">
        <v>2.7767305729911079E-3</v>
      </c>
      <c r="AM87" s="12">
        <v>2.1108711847331587E-3</v>
      </c>
      <c r="AN87" s="12">
        <v>2.3300105162890549E-3</v>
      </c>
      <c r="AO87" s="12">
        <v>2.5170409287213267E-3</v>
      </c>
      <c r="AP87" s="12">
        <v>2.6768131735790237E-3</v>
      </c>
      <c r="AQ87" s="12">
        <v>2.3041525774172194E-3</v>
      </c>
      <c r="AR87" s="12">
        <v>2.7548077086840869E-3</v>
      </c>
      <c r="AS87" s="13">
        <v>-11.212902219424663</v>
      </c>
      <c r="AT87" s="13">
        <v>20.596483926668725</v>
      </c>
      <c r="AU87" s="13">
        <v>36.383617357718691</v>
      </c>
      <c r="AV87" s="13">
        <v>-21.733254804149581</v>
      </c>
      <c r="AW87" s="13">
        <v>19.612907152926695</v>
      </c>
      <c r="AX87" s="13">
        <v>15.79256544584031</v>
      </c>
      <c r="AY87" s="13">
        <v>28.328574794000389</v>
      </c>
      <c r="AZ87" s="13">
        <v>-14.147323949694297</v>
      </c>
      <c r="BA87" s="13">
        <v>40.970888521093372</v>
      </c>
      <c r="BB87" s="14">
        <v>99</v>
      </c>
      <c r="BC87" s="14">
        <v>23</v>
      </c>
      <c r="BD87" s="14">
        <v>10</v>
      </c>
      <c r="BE87" s="14">
        <v>100</v>
      </c>
      <c r="BF87" s="14">
        <v>20</v>
      </c>
      <c r="BG87" s="14">
        <v>35</v>
      </c>
      <c r="BH87" s="14">
        <v>27</v>
      </c>
      <c r="BI87" s="14">
        <v>80</v>
      </c>
      <c r="BJ87" s="14">
        <v>8</v>
      </c>
    </row>
    <row r="88" spans="1:62" x14ac:dyDescent="0.25">
      <c r="A88" s="8" t="s">
        <v>91</v>
      </c>
      <c r="B88" s="9">
        <v>86331.938999999998</v>
      </c>
      <c r="C88" s="9">
        <v>107737.012</v>
      </c>
      <c r="D88" s="9">
        <v>113927.71</v>
      </c>
      <c r="E88" s="9">
        <v>153707.22691704199</v>
      </c>
      <c r="F88" s="9">
        <v>135252.01167872688</v>
      </c>
      <c r="G88" s="9">
        <v>168078.22536379812</v>
      </c>
      <c r="H88" s="9">
        <v>194229.4354970557</v>
      </c>
      <c r="I88" s="9">
        <v>277405.02843919169</v>
      </c>
      <c r="J88" s="9">
        <v>233337.16152820701</v>
      </c>
      <c r="K88" s="9">
        <v>199947.77813903475</v>
      </c>
      <c r="L88" s="1">
        <v>86331.938999999998</v>
      </c>
      <c r="M88" s="1">
        <v>107737.012</v>
      </c>
      <c r="N88" s="1">
        <v>113927.71</v>
      </c>
      <c r="O88" s="1">
        <v>153707.22700000001</v>
      </c>
      <c r="P88" s="1">
        <v>135305.39000000001</v>
      </c>
      <c r="Q88" s="1"/>
      <c r="R88" s="1"/>
      <c r="S88" s="1"/>
      <c r="T88" s="1"/>
      <c r="U88" s="1"/>
      <c r="V88" s="1">
        <v>0</v>
      </c>
      <c r="W88" s="1">
        <v>0</v>
      </c>
      <c r="X88" s="1">
        <v>0</v>
      </c>
      <c r="Y88" s="1">
        <v>-8.2958023995161057E-5</v>
      </c>
      <c r="Z88" s="1">
        <v>-53.378321273135953</v>
      </c>
      <c r="AA88" s="1">
        <v>168078.22536379812</v>
      </c>
      <c r="AB88" s="1">
        <v>194229.4354970557</v>
      </c>
      <c r="AC88" s="1">
        <v>277405.02843919169</v>
      </c>
      <c r="AD88" s="1">
        <v>86331.938999999998</v>
      </c>
      <c r="AE88" s="1">
        <v>107737.012</v>
      </c>
      <c r="AF88" s="9">
        <v>59</v>
      </c>
      <c r="AG88" s="9">
        <v>72</v>
      </c>
      <c r="AH88" s="11">
        <f t="shared" si="1"/>
        <v>-13</v>
      </c>
      <c r="AI88" s="12">
        <v>2.1069420771727956E-3</v>
      </c>
      <c r="AJ88" s="12">
        <v>2.3235603476524742E-3</v>
      </c>
      <c r="AK88" s="12">
        <v>2.3030242514070686E-3</v>
      </c>
      <c r="AL88" s="12">
        <v>2.9083088729946406E-3</v>
      </c>
      <c r="AM88" s="12">
        <v>2.4856540843573721E-3</v>
      </c>
      <c r="AN88" s="12">
        <v>2.8505358970427226E-3</v>
      </c>
      <c r="AO88" s="12">
        <v>3.0731363437699333E-3</v>
      </c>
      <c r="AP88" s="12">
        <v>3.6373535990714989E-3</v>
      </c>
      <c r="AQ88" s="12">
        <v>3.0675697041889624E-3</v>
      </c>
      <c r="AR88" s="12">
        <v>2.2293472997854677E-3</v>
      </c>
      <c r="AS88" s="13">
        <v>24.793921285609017</v>
      </c>
      <c r="AT88" s="13">
        <v>5.7461200056300186</v>
      </c>
      <c r="AU88" s="13">
        <v>34.916454405203069</v>
      </c>
      <c r="AV88" s="13">
        <v>-12.006732284797295</v>
      </c>
      <c r="AW88" s="13">
        <v>24.270406981483973</v>
      </c>
      <c r="AX88" s="13">
        <v>15.558951837249822</v>
      </c>
      <c r="AY88" s="13">
        <v>42.823371611661202</v>
      </c>
      <c r="AZ88" s="13">
        <v>-15.885749136895882</v>
      </c>
      <c r="BA88" s="13">
        <v>-14.309500968681306</v>
      </c>
      <c r="BB88" s="14">
        <v>9</v>
      </c>
      <c r="BC88" s="14">
        <v>65</v>
      </c>
      <c r="BD88" s="14">
        <v>11</v>
      </c>
      <c r="BE88" s="14">
        <v>93</v>
      </c>
      <c r="BF88" s="14">
        <v>10</v>
      </c>
      <c r="BG88" s="14">
        <v>39</v>
      </c>
      <c r="BH88" s="14">
        <v>7</v>
      </c>
      <c r="BI88" s="14">
        <v>87</v>
      </c>
      <c r="BJ88" s="14">
        <v>100</v>
      </c>
    </row>
    <row r="89" spans="1:62" x14ac:dyDescent="0.25">
      <c r="A89" s="8" t="s">
        <v>92</v>
      </c>
      <c r="B89" s="9">
        <v>412586.65399999998</v>
      </c>
      <c r="C89" s="9">
        <v>474984.73800000001</v>
      </c>
      <c r="D89" s="9">
        <v>517408.10700000002</v>
      </c>
      <c r="E89" s="9">
        <v>513569.85737938771</v>
      </c>
      <c r="F89" s="9">
        <v>509120.69830422528</v>
      </c>
      <c r="G89" s="9">
        <v>562748.32446151285</v>
      </c>
      <c r="H89" s="9">
        <v>573536.75436120748</v>
      </c>
      <c r="I89" s="9">
        <v>646335.77637650887</v>
      </c>
      <c r="J89" s="9">
        <v>718308.15243429504</v>
      </c>
      <c r="K89" s="9">
        <v>863266.73656084924</v>
      </c>
      <c r="L89" s="1">
        <v>412586.65399999998</v>
      </c>
      <c r="M89" s="1">
        <v>474984.73800000001</v>
      </c>
      <c r="N89" s="1">
        <v>517408.10700000002</v>
      </c>
      <c r="O89" s="1">
        <v>513569.85700000002</v>
      </c>
      <c r="P89" s="1">
        <v>509266.41200000001</v>
      </c>
      <c r="Q89" s="1"/>
      <c r="R89" s="1"/>
      <c r="S89" s="1"/>
      <c r="T89" s="1"/>
      <c r="U89" s="1"/>
      <c r="V89" s="1">
        <v>0</v>
      </c>
      <c r="W89" s="1">
        <v>0</v>
      </c>
      <c r="X89" s="1">
        <v>0</v>
      </c>
      <c r="Y89" s="1">
        <v>3.7938769673928618E-4</v>
      </c>
      <c r="Z89" s="1">
        <v>-145.71369577472797</v>
      </c>
      <c r="AA89" s="1">
        <v>562748.32446151285</v>
      </c>
      <c r="AB89" s="1">
        <v>573536.75436120748</v>
      </c>
      <c r="AC89" s="1">
        <v>646335.77637650887</v>
      </c>
      <c r="AD89" s="1">
        <v>412586.65399999998</v>
      </c>
      <c r="AE89" s="1">
        <v>474984.73800000001</v>
      </c>
      <c r="AF89" s="9">
        <v>17</v>
      </c>
      <c r="AG89" s="9">
        <v>19</v>
      </c>
      <c r="AH89" s="11">
        <f t="shared" si="1"/>
        <v>-2</v>
      </c>
      <c r="AI89" s="12">
        <v>1.006923036667268E-2</v>
      </c>
      <c r="AJ89" s="12">
        <v>1.0243979134644084E-2</v>
      </c>
      <c r="AK89" s="12">
        <v>1.045929404089333E-2</v>
      </c>
      <c r="AL89" s="12">
        <v>9.7173034936424534E-3</v>
      </c>
      <c r="AM89" s="12">
        <v>9.3565923897442407E-3</v>
      </c>
      <c r="AN89" s="12">
        <v>9.5439745178538607E-3</v>
      </c>
      <c r="AO89" s="12">
        <v>9.0746113729089934E-3</v>
      </c>
      <c r="AP89" s="12">
        <v>8.474798656820685E-3</v>
      </c>
      <c r="AQ89" s="12">
        <v>9.4432464689642882E-3</v>
      </c>
      <c r="AR89" s="12">
        <v>9.6251200491376098E-3</v>
      </c>
      <c r="AS89" s="13">
        <v>15.123631216631651</v>
      </c>
      <c r="AT89" s="13">
        <v>8.9315225534678007</v>
      </c>
      <c r="AU89" s="13">
        <v>-0.74182247411370383</v>
      </c>
      <c r="AV89" s="13">
        <v>-0.86632013371371386</v>
      </c>
      <c r="AW89" s="13">
        <v>10.533381639346032</v>
      </c>
      <c r="AX89" s="13">
        <v>1.9170967607976337</v>
      </c>
      <c r="AY89" s="13">
        <v>12.693000311093101</v>
      </c>
      <c r="AZ89" s="13">
        <v>11.135446727284389</v>
      </c>
      <c r="BA89" s="13">
        <v>20.180556720023276</v>
      </c>
      <c r="BB89" s="14">
        <v>43</v>
      </c>
      <c r="BC89" s="14">
        <v>56</v>
      </c>
      <c r="BD89" s="14">
        <v>92</v>
      </c>
      <c r="BE89" s="14">
        <v>71</v>
      </c>
      <c r="BF89" s="14">
        <v>36</v>
      </c>
      <c r="BG89" s="14">
        <v>91</v>
      </c>
      <c r="BH89" s="14">
        <v>85</v>
      </c>
      <c r="BI89" s="14">
        <v>20</v>
      </c>
      <c r="BJ89" s="14">
        <v>39</v>
      </c>
    </row>
    <row r="90" spans="1:62" x14ac:dyDescent="0.25">
      <c r="A90" s="8" t="s">
        <v>93</v>
      </c>
      <c r="B90" s="9">
        <v>248242.85200000001</v>
      </c>
      <c r="C90" s="9">
        <v>327060.66200000001</v>
      </c>
      <c r="D90" s="9">
        <v>773129.071</v>
      </c>
      <c r="E90" s="9">
        <v>807101.75572975574</v>
      </c>
      <c r="F90" s="9">
        <v>1094184.7296089055</v>
      </c>
      <c r="G90" s="9">
        <v>970660.94770434743</v>
      </c>
      <c r="H90" s="9">
        <v>1379618.9307538765</v>
      </c>
      <c r="I90" s="9">
        <v>1408592.374004184</v>
      </c>
      <c r="J90" s="9">
        <v>1540873.5960115346</v>
      </c>
      <c r="K90" s="9">
        <v>1127361.2260027074</v>
      </c>
      <c r="L90" s="1">
        <v>248242.85200000001</v>
      </c>
      <c r="M90" s="1">
        <v>327060.66200000001</v>
      </c>
      <c r="N90" s="1">
        <v>773129.071</v>
      </c>
      <c r="O90" s="1">
        <v>807101.75600000005</v>
      </c>
      <c r="P90" s="1">
        <v>1094265.8500000001</v>
      </c>
      <c r="Q90" s="1"/>
      <c r="R90" s="1"/>
      <c r="S90" s="1"/>
      <c r="T90" s="1"/>
      <c r="U90" s="1"/>
      <c r="V90" s="1">
        <v>0</v>
      </c>
      <c r="W90" s="1">
        <v>0</v>
      </c>
      <c r="X90" s="1">
        <v>0</v>
      </c>
      <c r="Y90" s="1">
        <v>-2.7024431619793177E-4</v>
      </c>
      <c r="Z90" s="1">
        <v>-81.120391094591469</v>
      </c>
      <c r="AA90" s="1">
        <v>970660.94770434743</v>
      </c>
      <c r="AB90" s="1">
        <v>1379618.9307538765</v>
      </c>
      <c r="AC90" s="1">
        <v>1408592.374004184</v>
      </c>
      <c r="AD90" s="1">
        <v>248242.85200000001</v>
      </c>
      <c r="AE90" s="1">
        <v>327060.66200000001</v>
      </c>
      <c r="AF90" s="9">
        <v>6</v>
      </c>
      <c r="AG90" s="9">
        <v>12</v>
      </c>
      <c r="AH90" s="11">
        <f t="shared" si="1"/>
        <v>-6</v>
      </c>
      <c r="AI90" s="12">
        <v>6.0583987374148848E-3</v>
      </c>
      <c r="AJ90" s="12">
        <v>7.0537057914708857E-3</v>
      </c>
      <c r="AK90" s="12">
        <v>1.5628638546151916E-2</v>
      </c>
      <c r="AL90" s="12">
        <v>1.5271248103807597E-2</v>
      </c>
      <c r="AM90" s="12">
        <v>2.0108867206014513E-2</v>
      </c>
      <c r="AN90" s="12">
        <v>1.6462000769581583E-2</v>
      </c>
      <c r="AO90" s="12">
        <v>2.1828602167342562E-2</v>
      </c>
      <c r="AP90" s="12">
        <v>1.8469559005603563E-2</v>
      </c>
      <c r="AQ90" s="12">
        <v>2.0257112626864165E-2</v>
      </c>
      <c r="AR90" s="12">
        <v>1.2569680585919528E-2</v>
      </c>
      <c r="AS90" s="13">
        <v>31.750283790648695</v>
      </c>
      <c r="AT90" s="13">
        <v>136.38705623362307</v>
      </c>
      <c r="AU90" s="13">
        <v>4.3941802221735031</v>
      </c>
      <c r="AV90" s="13">
        <v>35.569613353099243</v>
      </c>
      <c r="AW90" s="13">
        <v>-11.289115865171055</v>
      </c>
      <c r="AX90" s="13">
        <v>42.131908573918764</v>
      </c>
      <c r="AY90" s="13">
        <v>2.1001047901303593</v>
      </c>
      <c r="AZ90" s="13">
        <v>9.3910221614587215</v>
      </c>
      <c r="BA90" s="13">
        <v>-26.836229206547571</v>
      </c>
      <c r="BB90" s="14">
        <v>5</v>
      </c>
      <c r="BC90" s="14">
        <v>2</v>
      </c>
      <c r="BD90" s="14">
        <v>73</v>
      </c>
      <c r="BE90" s="14">
        <v>3</v>
      </c>
      <c r="BF90" s="14">
        <v>101</v>
      </c>
      <c r="BG90" s="14">
        <v>4</v>
      </c>
      <c r="BH90" s="14">
        <v>101</v>
      </c>
      <c r="BI90" s="14">
        <v>21</v>
      </c>
      <c r="BJ90" s="14">
        <v>101</v>
      </c>
    </row>
    <row r="91" spans="1:62" x14ac:dyDescent="0.25">
      <c r="A91" s="8" t="s">
        <v>94</v>
      </c>
      <c r="B91" s="9">
        <v>47819.311999999998</v>
      </c>
      <c r="C91" s="9">
        <v>53977.571000000004</v>
      </c>
      <c r="D91" s="9">
        <v>75665.567999999999</v>
      </c>
      <c r="E91" s="9">
        <v>115090.49836228891</v>
      </c>
      <c r="F91" s="9">
        <v>83215.548513764923</v>
      </c>
      <c r="G91" s="9">
        <v>90681.688350705183</v>
      </c>
      <c r="H91" s="9">
        <v>108426.61203469214</v>
      </c>
      <c r="I91" s="9">
        <v>129339.94027344471</v>
      </c>
      <c r="J91" s="9">
        <v>104202.23869400726</v>
      </c>
      <c r="K91" s="9">
        <v>123934.47206861412</v>
      </c>
      <c r="L91" s="1">
        <v>47819.311999999998</v>
      </c>
      <c r="M91" s="1">
        <v>53977.571000000004</v>
      </c>
      <c r="N91" s="1">
        <v>75665.567999999999</v>
      </c>
      <c r="O91" s="1">
        <v>115090.49800000001</v>
      </c>
      <c r="P91" s="1">
        <v>83738.417000000001</v>
      </c>
      <c r="Q91" s="1"/>
      <c r="R91" s="1"/>
      <c r="S91" s="1"/>
      <c r="T91" s="1"/>
      <c r="U91" s="1"/>
      <c r="V91" s="1">
        <v>0</v>
      </c>
      <c r="W91" s="1">
        <v>0</v>
      </c>
      <c r="X91" s="1">
        <v>0</v>
      </c>
      <c r="Y91" s="1">
        <v>3.6228890530765057E-4</v>
      </c>
      <c r="Z91" s="1">
        <v>-522.86848623507831</v>
      </c>
      <c r="AA91" s="1">
        <v>90681.688350705183</v>
      </c>
      <c r="AB91" s="1">
        <v>108426.61203469214</v>
      </c>
      <c r="AC91" s="1">
        <v>129339.94027344471</v>
      </c>
      <c r="AD91" s="1">
        <v>47819.311999999998</v>
      </c>
      <c r="AE91" s="1">
        <v>53977.571000000004</v>
      </c>
      <c r="AF91" s="9">
        <v>87</v>
      </c>
      <c r="AG91" s="9">
        <v>85</v>
      </c>
      <c r="AH91" s="11">
        <f t="shared" si="1"/>
        <v>2</v>
      </c>
      <c r="AI91" s="12">
        <v>1.1670364609122699E-3</v>
      </c>
      <c r="AJ91" s="12">
        <v>1.1641323748443674E-3</v>
      </c>
      <c r="AK91" s="12">
        <v>1.5295632476110565E-3</v>
      </c>
      <c r="AL91" s="12">
        <v>2.1776381260529315E-3</v>
      </c>
      <c r="AM91" s="12">
        <v>1.5293308060852486E-3</v>
      </c>
      <c r="AN91" s="12">
        <v>1.5379232335933607E-3</v>
      </c>
      <c r="AO91" s="12">
        <v>1.7155471889362822E-3</v>
      </c>
      <c r="AP91" s="12">
        <v>1.6959140932098584E-3</v>
      </c>
      <c r="AQ91" s="12">
        <v>1.3698959412762155E-3</v>
      </c>
      <c r="AR91" s="12">
        <v>1.3818257108332585E-3</v>
      </c>
      <c r="AS91" s="13">
        <v>12.878184027407187</v>
      </c>
      <c r="AT91" s="13">
        <v>40.179646097820864</v>
      </c>
      <c r="AU91" s="13">
        <v>52.104188740496767</v>
      </c>
      <c r="AV91" s="13">
        <v>-27.695552892807953</v>
      </c>
      <c r="AW91" s="13">
        <v>8.9720490584824546</v>
      </c>
      <c r="AX91" s="13">
        <v>19.568364911071882</v>
      </c>
      <c r="AY91" s="13">
        <v>19.288003052296006</v>
      </c>
      <c r="AZ91" s="13">
        <v>-19.435374352495018</v>
      </c>
      <c r="BA91" s="13">
        <v>18.936477394263179</v>
      </c>
      <c r="BB91" s="14">
        <v>55</v>
      </c>
      <c r="BC91" s="14">
        <v>7</v>
      </c>
      <c r="BD91" s="14">
        <v>5</v>
      </c>
      <c r="BE91" s="14">
        <v>102</v>
      </c>
      <c r="BF91" s="14">
        <v>48</v>
      </c>
      <c r="BG91" s="14">
        <v>25</v>
      </c>
      <c r="BH91" s="14">
        <v>58</v>
      </c>
      <c r="BI91" s="14">
        <v>92</v>
      </c>
      <c r="BJ91" s="14">
        <v>43</v>
      </c>
    </row>
    <row r="92" spans="1:62" x14ac:dyDescent="0.25">
      <c r="A92" s="8" t="s">
        <v>95</v>
      </c>
      <c r="B92" s="9">
        <v>272369.27899999998</v>
      </c>
      <c r="C92" s="9">
        <v>315699.67800000001</v>
      </c>
      <c r="D92" s="9">
        <v>255460.04699999999</v>
      </c>
      <c r="E92" s="9">
        <v>302138.50868090574</v>
      </c>
      <c r="F92" s="9">
        <v>302093.89781133574</v>
      </c>
      <c r="G92" s="9">
        <v>363473.24752493284</v>
      </c>
      <c r="H92" s="9">
        <v>413656.84256448067</v>
      </c>
      <c r="I92" s="9">
        <v>588009.32833384094</v>
      </c>
      <c r="J92" s="9">
        <v>462589.97645774717</v>
      </c>
      <c r="K92" s="9">
        <v>816992.89415207773</v>
      </c>
      <c r="L92" s="1">
        <v>272369.27899999998</v>
      </c>
      <c r="M92" s="1">
        <v>315699.67800000001</v>
      </c>
      <c r="N92" s="1">
        <v>255460.04699999999</v>
      </c>
      <c r="O92" s="1">
        <v>302138.50900000002</v>
      </c>
      <c r="P92" s="1">
        <v>302200.70500000002</v>
      </c>
      <c r="Q92" s="1"/>
      <c r="R92" s="1"/>
      <c r="S92" s="1"/>
      <c r="T92" s="1"/>
      <c r="U92" s="1"/>
      <c r="V92" s="1">
        <v>0</v>
      </c>
      <c r="W92" s="1">
        <v>0</v>
      </c>
      <c r="X92" s="1">
        <v>0</v>
      </c>
      <c r="Y92" s="1">
        <v>-3.190942807123065E-4</v>
      </c>
      <c r="Z92" s="1">
        <v>-106.80718866427196</v>
      </c>
      <c r="AA92" s="1">
        <v>363473.24752493284</v>
      </c>
      <c r="AB92" s="1">
        <v>413656.84256448067</v>
      </c>
      <c r="AC92" s="1">
        <v>588009.32833384094</v>
      </c>
      <c r="AD92" s="1">
        <v>272369.27899999998</v>
      </c>
      <c r="AE92" s="1">
        <v>315699.67800000001</v>
      </c>
      <c r="AF92" s="9">
        <v>28</v>
      </c>
      <c r="AG92" s="9">
        <v>21</v>
      </c>
      <c r="AH92" s="11">
        <f t="shared" si="1"/>
        <v>7</v>
      </c>
      <c r="AI92" s="12">
        <v>6.647207292011785E-3</v>
      </c>
      <c r="AJ92" s="12">
        <v>6.8086838492184476E-3</v>
      </c>
      <c r="AK92" s="12">
        <v>5.1640701239987138E-3</v>
      </c>
      <c r="AL92" s="12">
        <v>5.7167910923557295E-3</v>
      </c>
      <c r="AM92" s="12">
        <v>5.5518651562673268E-3</v>
      </c>
      <c r="AN92" s="12">
        <v>6.1643531602141553E-3</v>
      </c>
      <c r="AO92" s="12">
        <v>6.5449599515172013E-3</v>
      </c>
      <c r="AP92" s="12">
        <v>7.7100183033327529E-3</v>
      </c>
      <c r="AQ92" s="12">
        <v>6.081444498379788E-3</v>
      </c>
      <c r="AR92" s="12">
        <v>9.1091830050512284E-3</v>
      </c>
      <c r="AS92" s="13">
        <v>15.908695414948042</v>
      </c>
      <c r="AT92" s="13">
        <v>-19.08130897745167</v>
      </c>
      <c r="AU92" s="13">
        <v>18.272313901557283</v>
      </c>
      <c r="AV92" s="13">
        <v>-1.4765039307548022E-2</v>
      </c>
      <c r="AW92" s="13">
        <v>20.317970723106043</v>
      </c>
      <c r="AX92" s="13">
        <v>13.806681889595041</v>
      </c>
      <c r="AY92" s="13">
        <v>42.149063626859316</v>
      </c>
      <c r="AZ92" s="13">
        <v>-21.329483365761718</v>
      </c>
      <c r="BA92" s="13">
        <v>76.612753351931218</v>
      </c>
      <c r="BB92" s="14">
        <v>34</v>
      </c>
      <c r="BC92" s="14">
        <v>100</v>
      </c>
      <c r="BD92" s="14">
        <v>23</v>
      </c>
      <c r="BE92" s="14">
        <v>66</v>
      </c>
      <c r="BF92" s="14">
        <v>18</v>
      </c>
      <c r="BG92" s="14">
        <v>44</v>
      </c>
      <c r="BH92" s="14">
        <v>8</v>
      </c>
      <c r="BI92" s="14">
        <v>94</v>
      </c>
      <c r="BJ92" s="14">
        <v>1</v>
      </c>
    </row>
    <row r="93" spans="1:62" x14ac:dyDescent="0.25">
      <c r="A93" s="8" t="s">
        <v>96</v>
      </c>
      <c r="B93" s="9">
        <v>238122.554</v>
      </c>
      <c r="C93" s="9">
        <v>191554.31</v>
      </c>
      <c r="D93" s="9">
        <v>225618.38099999999</v>
      </c>
      <c r="E93" s="9">
        <v>232180.87749763855</v>
      </c>
      <c r="F93" s="9">
        <v>225931.63437741785</v>
      </c>
      <c r="G93" s="9">
        <v>272099.46950681671</v>
      </c>
      <c r="H93" s="9">
        <v>283574.19123199827</v>
      </c>
      <c r="I93" s="9">
        <v>332853.75184798095</v>
      </c>
      <c r="J93" s="9">
        <v>347514.31415250176</v>
      </c>
      <c r="K93" s="9">
        <v>421127.57454405067</v>
      </c>
      <c r="L93" s="1">
        <v>238122.554</v>
      </c>
      <c r="M93" s="1">
        <v>191554.31</v>
      </c>
      <c r="N93" s="1">
        <v>225618.38099999999</v>
      </c>
      <c r="O93" s="1">
        <v>232180.87700000001</v>
      </c>
      <c r="P93" s="1">
        <v>226985.84</v>
      </c>
      <c r="Q93" s="1"/>
      <c r="R93" s="1"/>
      <c r="S93" s="1"/>
      <c r="T93" s="1"/>
      <c r="U93" s="1"/>
      <c r="V93" s="1">
        <v>0</v>
      </c>
      <c r="W93" s="1">
        <v>0</v>
      </c>
      <c r="X93" s="1">
        <v>0</v>
      </c>
      <c r="Y93" s="1">
        <v>4.9763853894546628E-4</v>
      </c>
      <c r="Z93" s="1">
        <v>-1054.2056225821434</v>
      </c>
      <c r="AA93" s="1">
        <v>272099.46950681671</v>
      </c>
      <c r="AB93" s="1">
        <v>283574.19123199827</v>
      </c>
      <c r="AC93" s="1">
        <v>332853.75184798095</v>
      </c>
      <c r="AD93" s="1">
        <v>238122.554</v>
      </c>
      <c r="AE93" s="1">
        <v>191554.31</v>
      </c>
      <c r="AF93" s="9">
        <v>37</v>
      </c>
      <c r="AG93" s="9">
        <v>38</v>
      </c>
      <c r="AH93" s="11">
        <f t="shared" si="1"/>
        <v>-1</v>
      </c>
      <c r="AI93" s="12">
        <v>5.811411562833671E-3</v>
      </c>
      <c r="AJ93" s="12">
        <v>4.1312450649543704E-3</v>
      </c>
      <c r="AK93" s="12">
        <v>4.5608272386603727E-3</v>
      </c>
      <c r="AL93" s="12">
        <v>4.3931161839937949E-3</v>
      </c>
      <c r="AM93" s="12">
        <v>4.1521592381911655E-3</v>
      </c>
      <c r="AN93" s="12">
        <v>4.6146923774132327E-3</v>
      </c>
      <c r="AO93" s="12">
        <v>4.4867666479081608E-3</v>
      </c>
      <c r="AP93" s="12">
        <v>4.364401031447405E-3</v>
      </c>
      <c r="AQ93" s="12">
        <v>4.5686009673060728E-3</v>
      </c>
      <c r="AR93" s="12">
        <v>4.6954241248040049E-3</v>
      </c>
      <c r="AS93" s="13">
        <v>-19.556418834647644</v>
      </c>
      <c r="AT93" s="13">
        <v>17.782983322066741</v>
      </c>
      <c r="AU93" s="13">
        <v>2.9086710349359919</v>
      </c>
      <c r="AV93" s="13">
        <v>-2.6915408312574129</v>
      </c>
      <c r="AW93" s="13">
        <v>20.434427102968542</v>
      </c>
      <c r="AX93" s="13">
        <v>4.21710551144389</v>
      </c>
      <c r="AY93" s="13">
        <v>17.378013281774997</v>
      </c>
      <c r="AZ93" s="13">
        <v>4.4045056494410346</v>
      </c>
      <c r="BA93" s="13">
        <v>21.182799497359639</v>
      </c>
      <c r="BB93" s="14">
        <v>101</v>
      </c>
      <c r="BC93" s="14">
        <v>29</v>
      </c>
      <c r="BD93" s="14">
        <v>82</v>
      </c>
      <c r="BE93" s="14">
        <v>73</v>
      </c>
      <c r="BF93" s="14">
        <v>17</v>
      </c>
      <c r="BG93" s="14">
        <v>83</v>
      </c>
      <c r="BH93" s="14">
        <v>67</v>
      </c>
      <c r="BI93" s="14">
        <v>36</v>
      </c>
      <c r="BJ93" s="14">
        <v>34</v>
      </c>
    </row>
    <row r="94" spans="1:62" x14ac:dyDescent="0.25">
      <c r="A94" s="8" t="s">
        <v>97</v>
      </c>
      <c r="B94" s="9">
        <v>472997.516</v>
      </c>
      <c r="C94" s="9">
        <v>504545.24400000001</v>
      </c>
      <c r="D94" s="9">
        <v>399699.70899999997</v>
      </c>
      <c r="E94" s="9">
        <v>416398.20302400965</v>
      </c>
      <c r="F94" s="9">
        <v>575006.34348297457</v>
      </c>
      <c r="G94" s="9">
        <v>689190.17382042878</v>
      </c>
      <c r="H94" s="9">
        <v>766055.07123482099</v>
      </c>
      <c r="I94" s="9">
        <v>943729.27412176458</v>
      </c>
      <c r="J94" s="9">
        <v>782973.67036401562</v>
      </c>
      <c r="K94" s="9">
        <v>1052903.0249944832</v>
      </c>
      <c r="L94" s="1">
        <v>472997.516</v>
      </c>
      <c r="M94" s="1">
        <v>504545.24400000001</v>
      </c>
      <c r="N94" s="1">
        <v>399699.70899999997</v>
      </c>
      <c r="O94" s="1">
        <v>416398.20299999998</v>
      </c>
      <c r="P94" s="1">
        <v>575056.76100000006</v>
      </c>
      <c r="Q94" s="1"/>
      <c r="R94" s="1"/>
      <c r="S94" s="1"/>
      <c r="T94" s="1"/>
      <c r="U94" s="1"/>
      <c r="V94" s="1">
        <v>0</v>
      </c>
      <c r="W94" s="1">
        <v>0</v>
      </c>
      <c r="X94" s="1">
        <v>0</v>
      </c>
      <c r="Y94" s="1">
        <v>2.4009670596569777E-5</v>
      </c>
      <c r="Z94" s="1">
        <v>-50.41751702548936</v>
      </c>
      <c r="AA94" s="1">
        <v>689190.17382042878</v>
      </c>
      <c r="AB94" s="1">
        <v>766055.07123482099</v>
      </c>
      <c r="AC94" s="1">
        <v>943729.27412176458</v>
      </c>
      <c r="AD94" s="1">
        <v>472997.516</v>
      </c>
      <c r="AE94" s="1">
        <v>504545.24400000001</v>
      </c>
      <c r="AF94" s="9">
        <v>16</v>
      </c>
      <c r="AG94" s="9">
        <v>14</v>
      </c>
      <c r="AH94" s="11">
        <f t="shared" si="1"/>
        <v>2</v>
      </c>
      <c r="AI94" s="12">
        <v>1.1543565225131948E-2</v>
      </c>
      <c r="AJ94" s="12">
        <v>1.0881509527617513E-2</v>
      </c>
      <c r="AK94" s="12">
        <v>8.0798439914867778E-3</v>
      </c>
      <c r="AL94" s="12">
        <v>7.8787094975524673E-3</v>
      </c>
      <c r="AM94" s="12">
        <v>1.0567435178745338E-2</v>
      </c>
      <c r="AN94" s="12">
        <v>1.168837501771593E-2</v>
      </c>
      <c r="AO94" s="12">
        <v>1.2120674061150121E-2</v>
      </c>
      <c r="AP94" s="12">
        <v>1.2374242424839066E-2</v>
      </c>
      <c r="AQ94" s="12">
        <v>1.0293372451502733E-2</v>
      </c>
      <c r="AR94" s="12">
        <v>1.1739497870665029E-2</v>
      </c>
      <c r="AS94" s="13">
        <v>6.669744963311814</v>
      </c>
      <c r="AT94" s="13">
        <v>-20.780204797649432</v>
      </c>
      <c r="AU94" s="13">
        <v>4.1777598652216454</v>
      </c>
      <c r="AV94" s="13">
        <v>38.090495902024713</v>
      </c>
      <c r="AW94" s="13">
        <v>19.857838375453525</v>
      </c>
      <c r="AX94" s="13">
        <v>11.152929965368259</v>
      </c>
      <c r="AY94" s="13">
        <v>23.193398171824199</v>
      </c>
      <c r="AZ94" s="13">
        <v>-17.034080447207529</v>
      </c>
      <c r="BA94" s="13">
        <v>34.474895497440372</v>
      </c>
      <c r="BB94" s="14">
        <v>80</v>
      </c>
      <c r="BC94" s="14">
        <v>101</v>
      </c>
      <c r="BD94" s="14">
        <v>75</v>
      </c>
      <c r="BE94" s="14">
        <v>2</v>
      </c>
      <c r="BF94" s="14">
        <v>19</v>
      </c>
      <c r="BG94" s="14">
        <v>55</v>
      </c>
      <c r="BH94" s="14">
        <v>42</v>
      </c>
      <c r="BI94" s="14">
        <v>91</v>
      </c>
      <c r="BJ94" s="14">
        <v>14</v>
      </c>
    </row>
    <row r="95" spans="1:62" x14ac:dyDescent="0.25">
      <c r="A95" s="8" t="s">
        <v>98</v>
      </c>
      <c r="B95" s="9">
        <v>1131711.6089999999</v>
      </c>
      <c r="C95" s="9">
        <v>1031352.3909999999</v>
      </c>
      <c r="D95" s="9">
        <v>943618.978</v>
      </c>
      <c r="E95" s="9">
        <v>977489.24525810871</v>
      </c>
      <c r="F95" s="9">
        <v>1040389.6467577204</v>
      </c>
      <c r="G95" s="9">
        <v>1120634.4547073783</v>
      </c>
      <c r="H95" s="9">
        <v>992214.33446349588</v>
      </c>
      <c r="I95" s="9">
        <v>1373076.8129074636</v>
      </c>
      <c r="J95" s="9">
        <v>1272245.0871000329</v>
      </c>
      <c r="K95" s="9">
        <v>1594206.4562469881</v>
      </c>
      <c r="L95" s="1">
        <v>1131711.6089999999</v>
      </c>
      <c r="M95" s="1">
        <v>1031352.3909999999</v>
      </c>
      <c r="N95" s="1">
        <v>943618.978</v>
      </c>
      <c r="O95" s="1">
        <v>977489.245</v>
      </c>
      <c r="P95" s="1">
        <v>1040710.728</v>
      </c>
      <c r="Q95" s="1"/>
      <c r="R95" s="1"/>
      <c r="S95" s="1"/>
      <c r="T95" s="1"/>
      <c r="U95" s="1"/>
      <c r="V95" s="1">
        <v>0</v>
      </c>
      <c r="W95" s="1">
        <v>0</v>
      </c>
      <c r="X95" s="1">
        <v>0</v>
      </c>
      <c r="Y95" s="1">
        <v>2.5810871738940477E-4</v>
      </c>
      <c r="Z95" s="1">
        <v>-321.08124227961525</v>
      </c>
      <c r="AA95" s="1">
        <v>1120634.4547073783</v>
      </c>
      <c r="AB95" s="1">
        <v>992214.33446349588</v>
      </c>
      <c r="AC95" s="1">
        <v>1373076.8129074636</v>
      </c>
      <c r="AD95" s="1">
        <v>1131711.6089999999</v>
      </c>
      <c r="AE95" s="1">
        <v>1031352.3909999999</v>
      </c>
      <c r="AF95" s="9">
        <v>8</v>
      </c>
      <c r="AG95" s="9">
        <v>8</v>
      </c>
      <c r="AH95" s="11">
        <f t="shared" si="1"/>
        <v>0</v>
      </c>
      <c r="AI95" s="12">
        <v>2.7619567402824421E-2</v>
      </c>
      <c r="AJ95" s="12">
        <v>2.2243140734069831E-2</v>
      </c>
      <c r="AK95" s="12">
        <v>1.9075055492837983E-2</v>
      </c>
      <c r="AL95" s="12">
        <v>1.8495165791881173E-2</v>
      </c>
      <c r="AM95" s="12">
        <v>1.9120224111189306E-2</v>
      </c>
      <c r="AN95" s="12">
        <v>1.9005488270072569E-2</v>
      </c>
      <c r="AO95" s="12">
        <v>1.569901042159744E-2</v>
      </c>
      <c r="AP95" s="12">
        <v>1.8003876553107871E-2</v>
      </c>
      <c r="AQ95" s="12">
        <v>1.6725584814399699E-2</v>
      </c>
      <c r="AR95" s="12">
        <v>1.7774840468912149E-2</v>
      </c>
      <c r="AS95" s="13">
        <v>-8.867914511248955</v>
      </c>
      <c r="AT95" s="13">
        <v>-8.5066378636048512</v>
      </c>
      <c r="AU95" s="13">
        <v>3.5894008119566223</v>
      </c>
      <c r="AV95" s="13">
        <v>6.4348944814224325</v>
      </c>
      <c r="AW95" s="13">
        <v>7.7129571790466684</v>
      </c>
      <c r="AX95" s="13">
        <v>-11.459590565365545</v>
      </c>
      <c r="AY95" s="13">
        <v>38.385101405524978</v>
      </c>
      <c r="AZ95" s="13">
        <v>-7.343487622802499</v>
      </c>
      <c r="BA95" s="13">
        <v>25.306552362551216</v>
      </c>
      <c r="BB95" s="14">
        <v>98</v>
      </c>
      <c r="BC95" s="14">
        <v>96</v>
      </c>
      <c r="BD95" s="14">
        <v>78</v>
      </c>
      <c r="BE95" s="14">
        <v>44</v>
      </c>
      <c r="BF95" s="14">
        <v>56</v>
      </c>
      <c r="BG95" s="14">
        <v>102</v>
      </c>
      <c r="BH95" s="14">
        <v>14</v>
      </c>
      <c r="BI95" s="14">
        <v>69</v>
      </c>
      <c r="BJ95" s="14">
        <v>27</v>
      </c>
    </row>
    <row r="96" spans="1:62" x14ac:dyDescent="0.25">
      <c r="A96" s="8" t="s">
        <v>99</v>
      </c>
      <c r="B96" s="9">
        <v>84878.18</v>
      </c>
      <c r="C96" s="9">
        <v>97692.100999999995</v>
      </c>
      <c r="D96" s="9">
        <v>105932.825</v>
      </c>
      <c r="E96" s="9">
        <v>140978.23809661332</v>
      </c>
      <c r="F96" s="9">
        <v>148133.81545302982</v>
      </c>
      <c r="G96" s="9">
        <v>164159.21801207511</v>
      </c>
      <c r="H96" s="9">
        <v>174907.21754129935</v>
      </c>
      <c r="I96" s="9">
        <v>243494.88488205645</v>
      </c>
      <c r="J96" s="9">
        <v>282989.05988568946</v>
      </c>
      <c r="K96" s="9">
        <v>308509.62651820888</v>
      </c>
      <c r="L96" s="1">
        <v>84878.18</v>
      </c>
      <c r="M96" s="1">
        <v>97692.100999999995</v>
      </c>
      <c r="N96" s="1">
        <v>105932.825</v>
      </c>
      <c r="O96" s="1">
        <v>140978.23800000001</v>
      </c>
      <c r="P96" s="1">
        <v>148190.068</v>
      </c>
      <c r="Q96" s="1"/>
      <c r="R96" s="1"/>
      <c r="S96" s="1"/>
      <c r="T96" s="1"/>
      <c r="U96" s="1"/>
      <c r="V96" s="1">
        <v>0</v>
      </c>
      <c r="W96" s="1">
        <v>0</v>
      </c>
      <c r="X96" s="1">
        <v>0</v>
      </c>
      <c r="Y96" s="1">
        <v>9.6613308414816856E-5</v>
      </c>
      <c r="Z96" s="1">
        <v>-56.252546970179537</v>
      </c>
      <c r="AA96" s="1">
        <v>164159.21801207511</v>
      </c>
      <c r="AB96" s="1">
        <v>174907.21754129935</v>
      </c>
      <c r="AC96" s="1">
        <v>243494.88488205645</v>
      </c>
      <c r="AD96" s="1">
        <v>84878.18</v>
      </c>
      <c r="AE96" s="1">
        <v>97692.100999999995</v>
      </c>
      <c r="AF96" s="9">
        <v>47</v>
      </c>
      <c r="AG96" s="9">
        <v>52</v>
      </c>
      <c r="AH96" s="11">
        <f t="shared" si="1"/>
        <v>-5</v>
      </c>
      <c r="AI96" s="12">
        <v>2.0714629017639279E-3</v>
      </c>
      <c r="AJ96" s="12">
        <v>2.1069221054920346E-3</v>
      </c>
      <c r="AK96" s="12">
        <v>2.1414093638418693E-3</v>
      </c>
      <c r="AL96" s="12">
        <v>2.6674624803218849E-3</v>
      </c>
      <c r="AM96" s="12">
        <v>2.7223951706307867E-3</v>
      </c>
      <c r="AN96" s="12">
        <v>2.7840711832900576E-3</v>
      </c>
      <c r="AO96" s="12">
        <v>2.7674164095585251E-3</v>
      </c>
      <c r="AP96" s="12">
        <v>3.19272149053849E-3</v>
      </c>
      <c r="AQ96" s="12">
        <v>3.7203189626411818E-3</v>
      </c>
      <c r="AR96" s="12">
        <v>3.4397736710929791E-3</v>
      </c>
      <c r="AS96" s="13">
        <v>15.096837608911983</v>
      </c>
      <c r="AT96" s="13">
        <v>8.4354046188442737</v>
      </c>
      <c r="AU96" s="13">
        <v>33.082675834061206</v>
      </c>
      <c r="AV96" s="13">
        <v>5.0756609339327525</v>
      </c>
      <c r="AW96" s="13">
        <v>10.818193340957066</v>
      </c>
      <c r="AX96" s="13">
        <v>6.547301856928712</v>
      </c>
      <c r="AY96" s="13">
        <v>39.213743323406334</v>
      </c>
      <c r="AZ96" s="13">
        <v>16.219714439900088</v>
      </c>
      <c r="BA96" s="13">
        <v>9.0182166910721406</v>
      </c>
      <c r="BB96" s="14">
        <v>44</v>
      </c>
      <c r="BC96" s="14">
        <v>59</v>
      </c>
      <c r="BD96" s="14">
        <v>12</v>
      </c>
      <c r="BE96" s="14">
        <v>46</v>
      </c>
      <c r="BF96" s="14">
        <v>34</v>
      </c>
      <c r="BG96" s="14">
        <v>75</v>
      </c>
      <c r="BH96" s="14">
        <v>11</v>
      </c>
      <c r="BI96" s="14">
        <v>12</v>
      </c>
      <c r="BJ96" s="14">
        <v>79</v>
      </c>
    </row>
    <row r="97" spans="1:62" x14ac:dyDescent="0.25">
      <c r="A97" s="8" t="s">
        <v>100</v>
      </c>
      <c r="B97" s="9">
        <v>256590.60500000001</v>
      </c>
      <c r="C97" s="9">
        <v>280305.62199999997</v>
      </c>
      <c r="D97" s="9">
        <v>341245.55800000002</v>
      </c>
      <c r="E97" s="9">
        <v>381078.03328581742</v>
      </c>
      <c r="F97" s="9">
        <v>438040.99835745763</v>
      </c>
      <c r="G97" s="9">
        <v>561729.69178563438</v>
      </c>
      <c r="H97" s="9">
        <v>669650.15228681942</v>
      </c>
      <c r="I97" s="9">
        <v>858875.77279433317</v>
      </c>
      <c r="J97" s="9">
        <v>611062.12150587176</v>
      </c>
      <c r="K97" s="9">
        <v>736908.07197364734</v>
      </c>
      <c r="L97" s="1">
        <v>256590.60500000001</v>
      </c>
      <c r="M97" s="1">
        <v>280305.62199999997</v>
      </c>
      <c r="N97" s="1">
        <v>341245.55800000002</v>
      </c>
      <c r="O97" s="1">
        <v>381078.033</v>
      </c>
      <c r="P97" s="1">
        <v>438228.14</v>
      </c>
      <c r="Q97" s="1"/>
      <c r="R97" s="1"/>
      <c r="S97" s="1"/>
      <c r="T97" s="1"/>
      <c r="U97" s="1"/>
      <c r="V97" s="1">
        <v>0</v>
      </c>
      <c r="W97" s="1">
        <v>0</v>
      </c>
      <c r="X97" s="1">
        <v>0</v>
      </c>
      <c r="Y97" s="1">
        <v>2.8581742662936449E-4</v>
      </c>
      <c r="Z97" s="1">
        <v>-187.14164254238131</v>
      </c>
      <c r="AA97" s="1">
        <v>561729.69178563438</v>
      </c>
      <c r="AB97" s="1">
        <v>669650.15228681942</v>
      </c>
      <c r="AC97" s="1">
        <v>858875.77279433317</v>
      </c>
      <c r="AD97" s="1">
        <v>256590.60500000001</v>
      </c>
      <c r="AE97" s="1">
        <v>280305.62199999997</v>
      </c>
      <c r="AF97" s="9">
        <v>21</v>
      </c>
      <c r="AG97" s="9">
        <v>23</v>
      </c>
      <c r="AH97" s="11">
        <f t="shared" si="1"/>
        <v>-2</v>
      </c>
      <c r="AI97" s="12">
        <v>6.2621267232480932E-3</v>
      </c>
      <c r="AJ97" s="12">
        <v>6.0453414886173281E-3</v>
      </c>
      <c r="AK97" s="12">
        <v>6.8982058514029413E-3</v>
      </c>
      <c r="AL97" s="12">
        <v>7.2104132495126681E-3</v>
      </c>
      <c r="AM97" s="12">
        <v>8.0502935458700488E-3</v>
      </c>
      <c r="AN97" s="12">
        <v>9.5266989367831564E-3</v>
      </c>
      <c r="AO97" s="12">
        <v>1.0595336465542532E-2</v>
      </c>
      <c r="AP97" s="12">
        <v>1.1261637544589729E-2</v>
      </c>
      <c r="AQ97" s="12">
        <v>8.0333352777253626E-3</v>
      </c>
      <c r="AR97" s="12">
        <v>8.2162654455815928E-3</v>
      </c>
      <c r="AS97" s="13">
        <v>9.2423559311534405</v>
      </c>
      <c r="AT97" s="13">
        <v>21.740532910181898</v>
      </c>
      <c r="AU97" s="13">
        <v>11.672672171696789</v>
      </c>
      <c r="AV97" s="13">
        <v>14.947847972364414</v>
      </c>
      <c r="AW97" s="13">
        <v>28.236784659878396</v>
      </c>
      <c r="AX97" s="13">
        <v>19.212169497062888</v>
      </c>
      <c r="AY97" s="13">
        <v>28.257384824197885</v>
      </c>
      <c r="AZ97" s="13">
        <v>-28.853259008832595</v>
      </c>
      <c r="BA97" s="13">
        <v>20.594624677053616</v>
      </c>
      <c r="BB97" s="14">
        <v>71</v>
      </c>
      <c r="BC97" s="14">
        <v>19</v>
      </c>
      <c r="BD97" s="14">
        <v>41</v>
      </c>
      <c r="BE97" s="14">
        <v>12</v>
      </c>
      <c r="BF97" s="14">
        <v>5</v>
      </c>
      <c r="BG97" s="14">
        <v>26</v>
      </c>
      <c r="BH97" s="14">
        <v>28</v>
      </c>
      <c r="BI97" s="14">
        <v>101</v>
      </c>
      <c r="BJ97" s="14">
        <v>38</v>
      </c>
    </row>
    <row r="98" spans="1:62" x14ac:dyDescent="0.25">
      <c r="A98" s="8" t="s">
        <v>101</v>
      </c>
      <c r="B98" s="9">
        <v>104965.91099999999</v>
      </c>
      <c r="C98" s="9">
        <v>115157.143</v>
      </c>
      <c r="D98" s="9">
        <v>139010.204</v>
      </c>
      <c r="E98" s="9">
        <v>207667.38818991033</v>
      </c>
      <c r="F98" s="9">
        <v>169555.88773608665</v>
      </c>
      <c r="G98" s="9">
        <v>186778.09012290734</v>
      </c>
      <c r="H98" s="9">
        <v>204349.56414886756</v>
      </c>
      <c r="I98" s="9">
        <v>261004.2436005261</v>
      </c>
      <c r="J98" s="9">
        <v>299423.67331801698</v>
      </c>
      <c r="K98" s="9">
        <v>369183.97013438307</v>
      </c>
      <c r="L98" s="1">
        <v>104965.91099999999</v>
      </c>
      <c r="M98" s="1">
        <v>115157.143</v>
      </c>
      <c r="N98" s="1">
        <v>139010.204</v>
      </c>
      <c r="O98" s="1">
        <v>207667.38800000001</v>
      </c>
      <c r="P98" s="1">
        <v>169649.50200000001</v>
      </c>
      <c r="Q98" s="1"/>
      <c r="R98" s="1"/>
      <c r="S98" s="1"/>
      <c r="T98" s="1"/>
      <c r="U98" s="1"/>
      <c r="V98" s="1">
        <v>0</v>
      </c>
      <c r="W98" s="1">
        <v>0</v>
      </c>
      <c r="X98" s="1">
        <v>0</v>
      </c>
      <c r="Y98" s="1">
        <v>1.8991032266058028E-4</v>
      </c>
      <c r="Z98" s="1">
        <v>-93.614263913361356</v>
      </c>
      <c r="AA98" s="1">
        <v>186778.09012290734</v>
      </c>
      <c r="AB98" s="1">
        <v>204349.56414886756</v>
      </c>
      <c r="AC98" s="1">
        <v>261004.2436005261</v>
      </c>
      <c r="AD98" s="1">
        <v>104965.91099999999</v>
      </c>
      <c r="AE98" s="1">
        <v>115157.143</v>
      </c>
      <c r="AF98" s="9">
        <v>44</v>
      </c>
      <c r="AG98" s="9">
        <v>41</v>
      </c>
      <c r="AH98" s="11">
        <f t="shared" si="1"/>
        <v>3</v>
      </c>
      <c r="AI98" s="12">
        <v>2.5617065609365585E-3</v>
      </c>
      <c r="AJ98" s="12">
        <v>2.4835900518917829E-3</v>
      </c>
      <c r="AK98" s="12">
        <v>2.8100614943023417E-3</v>
      </c>
      <c r="AL98" s="12">
        <v>3.9292941510831181E-3</v>
      </c>
      <c r="AM98" s="12">
        <v>3.1160888451637926E-3</v>
      </c>
      <c r="AN98" s="12">
        <v>3.1676777257972169E-3</v>
      </c>
      <c r="AO98" s="12">
        <v>3.2332590104703772E-3</v>
      </c>
      <c r="AP98" s="12">
        <v>3.4223053928577663E-3</v>
      </c>
      <c r="AQ98" s="12">
        <v>3.9363767990135958E-3</v>
      </c>
      <c r="AR98" s="12">
        <v>4.1162712314355447E-3</v>
      </c>
      <c r="AS98" s="13">
        <v>9.7090873626581669</v>
      </c>
      <c r="AT98" s="13">
        <v>20.713488003084606</v>
      </c>
      <c r="AU98" s="13">
        <v>49.390031964783191</v>
      </c>
      <c r="AV98" s="13">
        <v>-18.352183646173174</v>
      </c>
      <c r="AW98" s="13">
        <v>10.157242320966773</v>
      </c>
      <c r="AX98" s="13">
        <v>9.4076741090978686</v>
      </c>
      <c r="AY98" s="13">
        <v>27.72439456263578</v>
      </c>
      <c r="AZ98" s="13">
        <v>14.719848684258508</v>
      </c>
      <c r="BA98" s="13">
        <v>23.298190167573665</v>
      </c>
      <c r="BB98" s="14">
        <v>66</v>
      </c>
      <c r="BC98" s="14">
        <v>22</v>
      </c>
      <c r="BD98" s="14">
        <v>6</v>
      </c>
      <c r="BE98" s="14">
        <v>99</v>
      </c>
      <c r="BF98" s="14">
        <v>38</v>
      </c>
      <c r="BG98" s="14">
        <v>61</v>
      </c>
      <c r="BH98" s="14">
        <v>30</v>
      </c>
      <c r="BI98" s="14">
        <v>14</v>
      </c>
      <c r="BJ98" s="14">
        <v>31</v>
      </c>
    </row>
    <row r="99" spans="1:62" x14ac:dyDescent="0.25">
      <c r="A99" s="8" t="s">
        <v>102</v>
      </c>
      <c r="B99" s="9">
        <v>66905.675000000003</v>
      </c>
      <c r="C99" s="9">
        <v>77105.163</v>
      </c>
      <c r="D99" s="9">
        <v>82153.172000000006</v>
      </c>
      <c r="E99" s="9">
        <v>82293.094464004214</v>
      </c>
      <c r="F99" s="9">
        <v>87660.594394964792</v>
      </c>
      <c r="G99" s="9">
        <v>92432.596964901793</v>
      </c>
      <c r="H99" s="9">
        <v>101677.95302051042</v>
      </c>
      <c r="I99" s="9">
        <v>121201.03075961322</v>
      </c>
      <c r="J99" s="9">
        <v>121207.86988403081</v>
      </c>
      <c r="K99" s="9">
        <v>137331.96967521825</v>
      </c>
      <c r="L99" s="1">
        <v>66905.675000000003</v>
      </c>
      <c r="M99" s="1">
        <v>77105.163</v>
      </c>
      <c r="N99" s="1">
        <v>82153.172000000006</v>
      </c>
      <c r="O99" s="1">
        <v>82293.093999999997</v>
      </c>
      <c r="P99" s="1">
        <v>87738.732000000004</v>
      </c>
      <c r="Q99" s="1"/>
      <c r="R99" s="1"/>
      <c r="S99" s="1"/>
      <c r="T99" s="1"/>
      <c r="U99" s="1"/>
      <c r="V99" s="1">
        <v>0</v>
      </c>
      <c r="W99" s="1">
        <v>0</v>
      </c>
      <c r="X99" s="1">
        <v>0</v>
      </c>
      <c r="Y99" s="1">
        <v>4.6400421706493944E-4</v>
      </c>
      <c r="Z99" s="1">
        <v>-78.137605035211891</v>
      </c>
      <c r="AA99" s="1">
        <v>92432.596964901793</v>
      </c>
      <c r="AB99" s="1">
        <v>101677.95302051042</v>
      </c>
      <c r="AC99" s="1">
        <v>121201.03075961322</v>
      </c>
      <c r="AD99" s="1">
        <v>66905.675000000003</v>
      </c>
      <c r="AE99" s="1">
        <v>77105.163</v>
      </c>
      <c r="AF99" s="9">
        <v>83</v>
      </c>
      <c r="AG99" s="9">
        <v>82</v>
      </c>
      <c r="AH99" s="11">
        <f t="shared" si="1"/>
        <v>1</v>
      </c>
      <c r="AI99" s="12">
        <v>1.6328416052273304E-3</v>
      </c>
      <c r="AJ99" s="12">
        <v>1.6629243378875282E-3</v>
      </c>
      <c r="AK99" s="12">
        <v>1.6607087726595764E-3</v>
      </c>
      <c r="AL99" s="12">
        <v>1.5570753673477011E-3</v>
      </c>
      <c r="AM99" s="12">
        <v>1.6110216165406629E-3</v>
      </c>
      <c r="AN99" s="12">
        <v>1.5676179060972253E-3</v>
      </c>
      <c r="AO99" s="12">
        <v>1.6087685781911215E-3</v>
      </c>
      <c r="AP99" s="12">
        <v>1.589196158141347E-3</v>
      </c>
      <c r="AQ99" s="12">
        <v>1.5934606692324224E-3</v>
      </c>
      <c r="AR99" s="12">
        <v>1.5312030902227736E-3</v>
      </c>
      <c r="AS99" s="13">
        <v>15.244578281289293</v>
      </c>
      <c r="AT99" s="13">
        <v>6.5469143745925322</v>
      </c>
      <c r="AU99" s="13">
        <v>0.17031900363409136</v>
      </c>
      <c r="AV99" s="13">
        <v>6.5224183947881329</v>
      </c>
      <c r="AW99" s="13">
        <v>5.4437260012591366</v>
      </c>
      <c r="AX99" s="13">
        <v>10.002267986822062</v>
      </c>
      <c r="AY99" s="13">
        <v>19.200895729248813</v>
      </c>
      <c r="AZ99" s="13">
        <v>5.6427939389038784E-3</v>
      </c>
      <c r="BA99" s="13">
        <v>13.302848904625293</v>
      </c>
      <c r="BB99" s="14">
        <v>40</v>
      </c>
      <c r="BC99" s="14">
        <v>61</v>
      </c>
      <c r="BD99" s="14">
        <v>90</v>
      </c>
      <c r="BE99" s="14">
        <v>41</v>
      </c>
      <c r="BF99" s="14">
        <v>76</v>
      </c>
      <c r="BG99" s="14">
        <v>58</v>
      </c>
      <c r="BH99" s="14">
        <v>59</v>
      </c>
      <c r="BI99" s="14">
        <v>46</v>
      </c>
      <c r="BJ99" s="14">
        <v>70</v>
      </c>
    </row>
    <row r="100" spans="1:62" x14ac:dyDescent="0.25">
      <c r="A100" s="8" t="s">
        <v>103</v>
      </c>
      <c r="B100" s="9">
        <v>37382.951000000001</v>
      </c>
      <c r="C100" s="9">
        <v>42277.033000000003</v>
      </c>
      <c r="D100" s="9">
        <v>46899.694000000003</v>
      </c>
      <c r="E100" s="9">
        <v>49595.983816861248</v>
      </c>
      <c r="F100" s="9">
        <v>54673.818031716575</v>
      </c>
      <c r="G100" s="9">
        <v>59427.605519347198</v>
      </c>
      <c r="H100" s="9">
        <v>79121.329522913962</v>
      </c>
      <c r="I100" s="9">
        <v>92174.872388464893</v>
      </c>
      <c r="J100" s="9">
        <v>87853.12150989467</v>
      </c>
      <c r="K100" s="9">
        <v>92869.300763462918</v>
      </c>
      <c r="L100" s="1">
        <v>37382.951000000001</v>
      </c>
      <c r="M100" s="1">
        <v>42277.033000000003</v>
      </c>
      <c r="N100" s="1">
        <v>46899.694000000003</v>
      </c>
      <c r="O100" s="1">
        <v>49595.983999999997</v>
      </c>
      <c r="P100" s="1">
        <v>54579.487999999998</v>
      </c>
      <c r="Q100" s="1"/>
      <c r="R100" s="1"/>
      <c r="S100" s="1"/>
      <c r="T100" s="1"/>
      <c r="U100" s="1"/>
      <c r="V100" s="1">
        <v>0</v>
      </c>
      <c r="W100" s="1">
        <v>0</v>
      </c>
      <c r="X100" s="1">
        <v>0</v>
      </c>
      <c r="Y100" s="1">
        <v>-1.8313874898012727E-4</v>
      </c>
      <c r="Z100" s="1">
        <v>94.330031716577651</v>
      </c>
      <c r="AA100" s="1">
        <v>59427.605519347198</v>
      </c>
      <c r="AB100" s="1">
        <v>79121.329522913962</v>
      </c>
      <c r="AC100" s="1">
        <v>92174.872388464893</v>
      </c>
      <c r="AD100" s="1">
        <v>37382.951000000001</v>
      </c>
      <c r="AE100" s="1">
        <v>42277.033000000003</v>
      </c>
      <c r="AF100" s="9">
        <v>93</v>
      </c>
      <c r="AG100" s="9">
        <v>94</v>
      </c>
      <c r="AH100" s="11">
        <f t="shared" si="1"/>
        <v>-1</v>
      </c>
      <c r="AI100" s="12">
        <v>9.1233572815721E-4</v>
      </c>
      <c r="AJ100" s="12">
        <v>9.1178728341932409E-4</v>
      </c>
      <c r="AK100" s="12">
        <v>9.4806726709042587E-4</v>
      </c>
      <c r="AL100" s="12">
        <v>9.3841026666446089E-4</v>
      </c>
      <c r="AM100" s="12">
        <v>1.0047924419842335E-3</v>
      </c>
      <c r="AN100" s="12">
        <v>1.0078671549603362E-3</v>
      </c>
      <c r="AO100" s="12">
        <v>1.2518732431158705E-3</v>
      </c>
      <c r="AP100" s="12">
        <v>1.2086031955243811E-3</v>
      </c>
      <c r="AQ100" s="12">
        <v>1.1549620823239788E-3</v>
      </c>
      <c r="AR100" s="12">
        <v>1.035459992688819E-3</v>
      </c>
      <c r="AS100" s="13">
        <v>13.091748695815909</v>
      </c>
      <c r="AT100" s="13">
        <v>10.934213382476486</v>
      </c>
      <c r="AU100" s="13">
        <v>5.7490563091120492</v>
      </c>
      <c r="AV100" s="13">
        <v>10.238397999333571</v>
      </c>
      <c r="AW100" s="13">
        <v>8.6948152859434913</v>
      </c>
      <c r="AX100" s="13">
        <v>33.139016508338528</v>
      </c>
      <c r="AY100" s="13">
        <v>16.498133871436721</v>
      </c>
      <c r="AZ100" s="13">
        <v>-4.6886431915592937</v>
      </c>
      <c r="BA100" s="13">
        <v>5.7097336638212539</v>
      </c>
      <c r="BB100" s="14">
        <v>54</v>
      </c>
      <c r="BC100" s="14">
        <v>46</v>
      </c>
      <c r="BD100" s="14">
        <v>69</v>
      </c>
      <c r="BE100" s="14">
        <v>24</v>
      </c>
      <c r="BF100" s="14">
        <v>50</v>
      </c>
      <c r="BG100" s="14">
        <v>8</v>
      </c>
      <c r="BH100" s="14">
        <v>73</v>
      </c>
      <c r="BI100" s="14">
        <v>61</v>
      </c>
      <c r="BJ100" s="14">
        <v>91</v>
      </c>
    </row>
    <row r="101" spans="1:62" x14ac:dyDescent="0.25">
      <c r="A101" s="8" t="s">
        <v>104</v>
      </c>
      <c r="B101" s="9">
        <v>149384.80499999999</v>
      </c>
      <c r="C101" s="9">
        <v>179541.59099999999</v>
      </c>
      <c r="D101" s="9">
        <v>241571.421</v>
      </c>
      <c r="E101" s="9">
        <v>272048.42740567308</v>
      </c>
      <c r="F101" s="9">
        <v>253668.49585851954</v>
      </c>
      <c r="G101" s="9">
        <v>311475.74225823878</v>
      </c>
      <c r="H101" s="9">
        <v>379706.5684743711</v>
      </c>
      <c r="I101" s="9">
        <v>510845.66490164684</v>
      </c>
      <c r="J101" s="9">
        <v>392585.10149205115</v>
      </c>
      <c r="K101" s="9">
        <v>664758.75777293427</v>
      </c>
      <c r="L101" s="1">
        <v>149384.80499999999</v>
      </c>
      <c r="M101" s="1">
        <v>179541.59099999999</v>
      </c>
      <c r="N101" s="1">
        <v>241571.421</v>
      </c>
      <c r="O101" s="1">
        <v>272048.42700000003</v>
      </c>
      <c r="P101" s="1">
        <v>253778.48300000001</v>
      </c>
      <c r="Q101" s="1"/>
      <c r="R101" s="1"/>
      <c r="S101" s="1"/>
      <c r="T101" s="1"/>
      <c r="U101" s="1"/>
      <c r="V101" s="1">
        <v>0</v>
      </c>
      <c r="W101" s="1">
        <v>0</v>
      </c>
      <c r="X101" s="1">
        <v>0</v>
      </c>
      <c r="Y101" s="1">
        <v>4.0567305404692888E-4</v>
      </c>
      <c r="Z101" s="1">
        <v>-109.98714148046565</v>
      </c>
      <c r="AA101" s="1">
        <v>311475.74225823878</v>
      </c>
      <c r="AB101" s="1">
        <v>379706.5684743711</v>
      </c>
      <c r="AC101" s="1">
        <v>510845.66490164684</v>
      </c>
      <c r="AD101" s="1">
        <v>149384.80499999999</v>
      </c>
      <c r="AE101" s="1">
        <v>179541.59099999999</v>
      </c>
      <c r="AF101" s="9">
        <v>35</v>
      </c>
      <c r="AG101" s="9">
        <v>26</v>
      </c>
      <c r="AH101" s="11">
        <f t="shared" si="1"/>
        <v>9</v>
      </c>
      <c r="AI101" s="12">
        <v>3.6457553831236549E-3</v>
      </c>
      <c r="AJ101" s="12">
        <v>3.8721671768847483E-3</v>
      </c>
      <c r="AK101" s="12">
        <v>4.8833145247092809E-3</v>
      </c>
      <c r="AL101" s="12">
        <v>5.1474538392080934E-3</v>
      </c>
      <c r="AM101" s="12">
        <v>4.6619057637476424E-3</v>
      </c>
      <c r="AN101" s="12">
        <v>5.2824973755129434E-3</v>
      </c>
      <c r="AO101" s="12">
        <v>6.007792035025738E-3</v>
      </c>
      <c r="AP101" s="12">
        <v>6.6982431005477849E-3</v>
      </c>
      <c r="AQ101" s="12">
        <v>5.1611245965524667E-3</v>
      </c>
      <c r="AR101" s="12">
        <v>7.4118260049848188E-3</v>
      </c>
      <c r="AS101" s="13">
        <v>20.187318248331891</v>
      </c>
      <c r="AT101" s="13">
        <v>34.549003188904578</v>
      </c>
      <c r="AU101" s="13">
        <v>12.616147340406229</v>
      </c>
      <c r="AV101" s="13">
        <v>-6.7561249011543651</v>
      </c>
      <c r="AW101" s="13">
        <v>22.788500481337067</v>
      </c>
      <c r="AX101" s="13">
        <v>21.905662932673394</v>
      </c>
      <c r="AY101" s="13">
        <v>34.536957565464718</v>
      </c>
      <c r="AZ101" s="13">
        <v>-23.149959280238662</v>
      </c>
      <c r="BA101" s="13">
        <v>69.328574937374157</v>
      </c>
      <c r="BB101" s="14">
        <v>15</v>
      </c>
      <c r="BC101" s="14">
        <v>8</v>
      </c>
      <c r="BD101" s="14">
        <v>35</v>
      </c>
      <c r="BE101" s="14">
        <v>82</v>
      </c>
      <c r="BF101" s="14">
        <v>12</v>
      </c>
      <c r="BG101" s="14">
        <v>20</v>
      </c>
      <c r="BH101" s="14">
        <v>18</v>
      </c>
      <c r="BI101" s="14">
        <v>95</v>
      </c>
      <c r="BJ101" s="14">
        <v>3</v>
      </c>
    </row>
    <row r="102" spans="1:62" x14ac:dyDescent="0.25">
      <c r="A102" s="8" t="s">
        <v>105</v>
      </c>
      <c r="B102" s="9">
        <v>309776.23300000001</v>
      </c>
      <c r="C102" s="9">
        <v>392197.179</v>
      </c>
      <c r="D102" s="9">
        <v>463205.34499999997</v>
      </c>
      <c r="E102" s="9">
        <v>470146.63032733754</v>
      </c>
      <c r="F102" s="9">
        <v>512119.90604591038</v>
      </c>
      <c r="G102" s="9">
        <v>534511.72287990584</v>
      </c>
      <c r="H102" s="9">
        <v>783576.71360462182</v>
      </c>
      <c r="I102" s="9">
        <v>1357797.9173019901</v>
      </c>
      <c r="J102" s="9">
        <v>807896.81537028577</v>
      </c>
      <c r="K102" s="9">
        <v>941856.2058096542</v>
      </c>
      <c r="L102" s="1">
        <v>309776.23300000001</v>
      </c>
      <c r="M102" s="1">
        <v>392197.179</v>
      </c>
      <c r="N102" s="1">
        <v>463205.34499999997</v>
      </c>
      <c r="O102" s="1">
        <v>470146.63</v>
      </c>
      <c r="P102" s="1">
        <v>512359.98599999998</v>
      </c>
      <c r="Q102" s="1"/>
      <c r="R102" s="1"/>
      <c r="S102" s="1"/>
      <c r="T102" s="1"/>
      <c r="U102" s="1"/>
      <c r="V102" s="1">
        <v>0</v>
      </c>
      <c r="W102" s="1">
        <v>0</v>
      </c>
      <c r="X102" s="1">
        <v>0</v>
      </c>
      <c r="Y102" s="1">
        <v>3.2733753323554993E-4</v>
      </c>
      <c r="Z102" s="1">
        <v>-240.07995408959687</v>
      </c>
      <c r="AA102" s="1">
        <v>534511.72287990584</v>
      </c>
      <c r="AB102" s="1">
        <v>783576.71360462182</v>
      </c>
      <c r="AC102" s="1">
        <v>1357797.9173019901</v>
      </c>
      <c r="AD102" s="1">
        <v>309776.23300000001</v>
      </c>
      <c r="AE102" s="1">
        <v>392197.179</v>
      </c>
      <c r="AF102" s="9">
        <v>14</v>
      </c>
      <c r="AG102" s="9">
        <v>16</v>
      </c>
      <c r="AH102" s="11">
        <f t="shared" si="1"/>
        <v>-2</v>
      </c>
      <c r="AI102" s="12">
        <v>7.5601288164717792E-3</v>
      </c>
      <c r="AJ102" s="12">
        <v>8.4585027621293194E-3</v>
      </c>
      <c r="AK102" s="12">
        <v>9.3635968186877253E-3</v>
      </c>
      <c r="AL102" s="12">
        <v>8.8956885373222931E-3</v>
      </c>
      <c r="AM102" s="12">
        <v>9.4117116658306039E-3</v>
      </c>
      <c r="AN102" s="12">
        <v>9.0650936500635913E-3</v>
      </c>
      <c r="AO102" s="12">
        <v>1.239790493417086E-2</v>
      </c>
      <c r="AP102" s="12">
        <v>1.7803538634818879E-2</v>
      </c>
      <c r="AQ102" s="12">
        <v>1.0621024866804359E-2</v>
      </c>
      <c r="AR102" s="12">
        <v>1.050136495014155E-2</v>
      </c>
      <c r="AS102" s="13">
        <v>26.606607357124119</v>
      </c>
      <c r="AT102" s="13">
        <v>18.105220996502865</v>
      </c>
      <c r="AU102" s="13">
        <v>1.4985330809033712</v>
      </c>
      <c r="AV102" s="13">
        <v>8.9276989371058733</v>
      </c>
      <c r="AW102" s="13">
        <v>4.3723777517033398</v>
      </c>
      <c r="AX102" s="13">
        <v>46.596731196609511</v>
      </c>
      <c r="AY102" s="13">
        <v>73.282065907220101</v>
      </c>
      <c r="AZ102" s="13">
        <v>-40.499480439945316</v>
      </c>
      <c r="BA102" s="13">
        <v>16.581249967914587</v>
      </c>
      <c r="BB102" s="14">
        <v>8</v>
      </c>
      <c r="BC102" s="14">
        <v>28</v>
      </c>
      <c r="BD102" s="14">
        <v>86</v>
      </c>
      <c r="BE102" s="14">
        <v>29</v>
      </c>
      <c r="BF102" s="14">
        <v>78</v>
      </c>
      <c r="BG102" s="14">
        <v>3</v>
      </c>
      <c r="BH102" s="14">
        <v>1</v>
      </c>
      <c r="BI102" s="14">
        <v>102</v>
      </c>
      <c r="BJ102" s="14">
        <v>56</v>
      </c>
    </row>
    <row r="103" spans="1:62" x14ac:dyDescent="0.25">
      <c r="A103" s="8" t="s">
        <v>106</v>
      </c>
      <c r="B103" s="9">
        <v>148793.18</v>
      </c>
      <c r="C103" s="9">
        <v>157368.177</v>
      </c>
      <c r="D103" s="9">
        <v>194149.66899999999</v>
      </c>
      <c r="E103" s="9">
        <v>205488.4440681164</v>
      </c>
      <c r="F103" s="9">
        <v>205189.72376100594</v>
      </c>
      <c r="G103" s="9">
        <v>206396.2048801264</v>
      </c>
      <c r="H103" s="9">
        <v>262280.65400788677</v>
      </c>
      <c r="I103" s="9">
        <v>297000.12505900743</v>
      </c>
      <c r="J103" s="9">
        <v>276306.11181237531</v>
      </c>
      <c r="K103" s="9">
        <v>357715.43547772628</v>
      </c>
      <c r="L103" s="1">
        <v>148793.18</v>
      </c>
      <c r="M103" s="1">
        <v>157368.177</v>
      </c>
      <c r="N103" s="1">
        <v>194149.66899999999</v>
      </c>
      <c r="O103" s="1">
        <v>205488.44399999999</v>
      </c>
      <c r="P103" s="1">
        <v>205331.87700000001</v>
      </c>
      <c r="Q103" s="1"/>
      <c r="R103" s="1"/>
      <c r="S103" s="1"/>
      <c r="T103" s="1"/>
      <c r="U103" s="1"/>
      <c r="V103" s="1">
        <v>0</v>
      </c>
      <c r="W103" s="1">
        <v>0</v>
      </c>
      <c r="X103" s="1">
        <v>0</v>
      </c>
      <c r="Y103" s="1">
        <v>6.8116409238427877E-5</v>
      </c>
      <c r="Z103" s="1">
        <v>-142.1532389940694</v>
      </c>
      <c r="AA103" s="1">
        <v>206396.2048801264</v>
      </c>
      <c r="AB103" s="1">
        <v>262280.65400788677</v>
      </c>
      <c r="AC103" s="1">
        <v>297000.12505900743</v>
      </c>
      <c r="AD103" s="1">
        <v>148793.18</v>
      </c>
      <c r="AE103" s="1">
        <v>157368.177</v>
      </c>
      <c r="AF103" s="9">
        <v>49</v>
      </c>
      <c r="AG103" s="9">
        <v>45</v>
      </c>
      <c r="AH103" s="11">
        <f t="shared" si="1"/>
        <v>4</v>
      </c>
      <c r="AI103" s="12">
        <v>3.6313166988910747E-3</v>
      </c>
      <c r="AJ103" s="12">
        <v>3.3939539371999295E-3</v>
      </c>
      <c r="AK103" s="12">
        <v>3.9246939669870928E-3</v>
      </c>
      <c r="AL103" s="12">
        <v>3.8880661447604679E-3</v>
      </c>
      <c r="AM103" s="12">
        <v>3.7709655376233163E-3</v>
      </c>
      <c r="AN103" s="12">
        <v>3.500392687694961E-3</v>
      </c>
      <c r="AO103" s="12">
        <v>4.1498561123687275E-3</v>
      </c>
      <c r="AP103" s="12">
        <v>3.8942858386032133E-3</v>
      </c>
      <c r="AQ103" s="12">
        <v>3.6324615081744257E-3</v>
      </c>
      <c r="AR103" s="12">
        <v>3.9884011095103313E-3</v>
      </c>
      <c r="AS103" s="13">
        <v>5.7630309399933566</v>
      </c>
      <c r="AT103" s="13">
        <v>23.372890695683665</v>
      </c>
      <c r="AU103" s="13">
        <v>5.8402237441447227</v>
      </c>
      <c r="AV103" s="13">
        <v>-0.14537085453400778</v>
      </c>
      <c r="AW103" s="13">
        <v>0.58798320744644172</v>
      </c>
      <c r="AX103" s="13">
        <v>27.076296853528731</v>
      </c>
      <c r="AY103" s="13">
        <v>13.237526489497256</v>
      </c>
      <c r="AZ103" s="13">
        <v>-6.9676782939134085</v>
      </c>
      <c r="BA103" s="13">
        <v>29.463453823501254</v>
      </c>
      <c r="BB103" s="14">
        <v>83</v>
      </c>
      <c r="BC103" s="14">
        <v>17</v>
      </c>
      <c r="BD103" s="14">
        <v>68</v>
      </c>
      <c r="BE103" s="14">
        <v>68</v>
      </c>
      <c r="BF103" s="14">
        <v>91</v>
      </c>
      <c r="BG103" s="14">
        <v>12</v>
      </c>
      <c r="BH103" s="14">
        <v>83</v>
      </c>
      <c r="BI103" s="14">
        <v>68</v>
      </c>
      <c r="BJ103" s="14">
        <v>21</v>
      </c>
    </row>
    <row r="104" spans="1:62" x14ac:dyDescent="0.25">
      <c r="A104" s="8" t="s">
        <v>107</v>
      </c>
      <c r="B104" s="9">
        <v>625895.73300000001</v>
      </c>
      <c r="C104" s="9">
        <v>764346.49600000004</v>
      </c>
      <c r="D104" s="9">
        <v>787673.92200000002</v>
      </c>
      <c r="E104" s="9">
        <v>935272.99764056585</v>
      </c>
      <c r="F104" s="9">
        <v>941836.33210069058</v>
      </c>
      <c r="G104" s="9">
        <v>1049579.6354535967</v>
      </c>
      <c r="H104" s="9">
        <v>1281739.4675459112</v>
      </c>
      <c r="I104" s="9">
        <v>1416192.6115303282</v>
      </c>
      <c r="J104" s="9">
        <v>1432363.1581006437</v>
      </c>
      <c r="K104" s="9">
        <v>1693997.8668145405</v>
      </c>
      <c r="L104" s="1">
        <v>625895.73300000001</v>
      </c>
      <c r="M104" s="1">
        <v>764346.49600000004</v>
      </c>
      <c r="N104" s="1">
        <v>787673.92200000002</v>
      </c>
      <c r="O104" s="1">
        <v>935272.99800000002</v>
      </c>
      <c r="P104" s="1">
        <v>942210.26300000004</v>
      </c>
      <c r="Q104" s="1"/>
      <c r="R104" s="1"/>
      <c r="S104" s="1"/>
      <c r="T104" s="1"/>
      <c r="U104" s="1"/>
      <c r="V104" s="1">
        <v>0</v>
      </c>
      <c r="W104" s="1">
        <v>0</v>
      </c>
      <c r="X104" s="1">
        <v>0</v>
      </c>
      <c r="Y104" s="1">
        <v>-3.5943416878581047E-4</v>
      </c>
      <c r="Z104" s="1">
        <v>-373.93089930946007</v>
      </c>
      <c r="AA104" s="1">
        <v>1049579.6354535967</v>
      </c>
      <c r="AB104" s="1">
        <v>1281739.4675459112</v>
      </c>
      <c r="AC104" s="1">
        <v>1416192.6115303282</v>
      </c>
      <c r="AD104" s="1">
        <v>625895.73300000001</v>
      </c>
      <c r="AE104" s="1">
        <v>764346.49600000004</v>
      </c>
      <c r="AF104" s="9">
        <v>7</v>
      </c>
      <c r="AG104" s="9">
        <v>6</v>
      </c>
      <c r="AH104" s="11">
        <f t="shared" si="1"/>
        <v>1</v>
      </c>
      <c r="AI104" s="12">
        <v>1.5275065880086505E-2</v>
      </c>
      <c r="AJ104" s="12">
        <v>1.648463398978162E-2</v>
      </c>
      <c r="AK104" s="12">
        <v>1.5922659593236094E-2</v>
      </c>
      <c r="AL104" s="12">
        <v>1.7696388206771895E-2</v>
      </c>
      <c r="AM104" s="12">
        <v>1.7309016676536906E-2</v>
      </c>
      <c r="AN104" s="12">
        <v>1.7800428468290462E-2</v>
      </c>
      <c r="AO104" s="12">
        <v>2.0279934042331974E-2</v>
      </c>
      <c r="AP104" s="12">
        <v>1.8569213836934707E-2</v>
      </c>
      <c r="AQ104" s="12">
        <v>1.8830578894544429E-2</v>
      </c>
      <c r="AR104" s="12">
        <v>1.8887479547781333E-2</v>
      </c>
      <c r="AS104" s="13">
        <v>22.120419696166877</v>
      </c>
      <c r="AT104" s="13">
        <v>3.051943866044752</v>
      </c>
      <c r="AU104" s="13">
        <v>18.738601281326382</v>
      </c>
      <c r="AV104" s="13">
        <v>0.70175600885326617</v>
      </c>
      <c r="AW104" s="13">
        <v>11.439705570987414</v>
      </c>
      <c r="AX104" s="13">
        <v>22.119315605050033</v>
      </c>
      <c r="AY104" s="13">
        <v>10.48989653426591</v>
      </c>
      <c r="AZ104" s="13">
        <v>1.1418324342789674</v>
      </c>
      <c r="BA104" s="13">
        <v>18.265947936054999</v>
      </c>
      <c r="BB104" s="14">
        <v>12</v>
      </c>
      <c r="BC104" s="14">
        <v>75</v>
      </c>
      <c r="BD104" s="14">
        <v>21</v>
      </c>
      <c r="BE104" s="14">
        <v>62</v>
      </c>
      <c r="BF104" s="14">
        <v>31</v>
      </c>
      <c r="BG104" s="14">
        <v>19</v>
      </c>
      <c r="BH104" s="14">
        <v>88</v>
      </c>
      <c r="BI104" s="14">
        <v>43</v>
      </c>
      <c r="BJ104" s="14">
        <v>46</v>
      </c>
    </row>
    <row r="105" spans="1:62" x14ac:dyDescent="0.25">
      <c r="A105" s="8" t="s">
        <v>108</v>
      </c>
      <c r="B105" s="9">
        <v>195340.56</v>
      </c>
      <c r="C105" s="9">
        <v>232516.182</v>
      </c>
      <c r="D105" s="9">
        <v>261081.079</v>
      </c>
      <c r="E105" s="9">
        <v>295467.82922862784</v>
      </c>
      <c r="F105" s="9">
        <v>339654.8382894377</v>
      </c>
      <c r="G105" s="9">
        <v>415696.79624724213</v>
      </c>
      <c r="H105" s="9">
        <v>480609.14557558479</v>
      </c>
      <c r="I105" s="9">
        <v>594194.6960514161</v>
      </c>
      <c r="J105" s="9">
        <v>503851.83581741393</v>
      </c>
      <c r="K105" s="9">
        <v>596814.18935529899</v>
      </c>
      <c r="L105" s="1">
        <v>195340.56</v>
      </c>
      <c r="M105" s="1">
        <v>232516.182</v>
      </c>
      <c r="N105" s="1">
        <v>261081.079</v>
      </c>
      <c r="O105" s="1">
        <v>295467.82900000003</v>
      </c>
      <c r="P105" s="1">
        <v>339837.21299999999</v>
      </c>
      <c r="Q105" s="1"/>
      <c r="R105" s="1"/>
      <c r="S105" s="1"/>
      <c r="T105" s="1"/>
      <c r="U105" s="1"/>
      <c r="V105" s="1">
        <v>0</v>
      </c>
      <c r="W105" s="1">
        <v>0</v>
      </c>
      <c r="X105" s="1">
        <v>0</v>
      </c>
      <c r="Y105" s="1">
        <v>2.2862781770527363E-4</v>
      </c>
      <c r="Z105" s="1">
        <v>-182.37471056228969</v>
      </c>
      <c r="AA105" s="1">
        <v>415696.79624724213</v>
      </c>
      <c r="AB105" s="1">
        <v>480609.14557558479</v>
      </c>
      <c r="AC105" s="1">
        <v>594194.6960514161</v>
      </c>
      <c r="AD105" s="1">
        <v>195340.56</v>
      </c>
      <c r="AE105" s="1">
        <v>232516.182</v>
      </c>
      <c r="AF105" s="9">
        <v>25</v>
      </c>
      <c r="AG105" s="9">
        <v>28</v>
      </c>
      <c r="AH105" s="11">
        <f t="shared" si="1"/>
        <v>-3</v>
      </c>
      <c r="AI105" s="12">
        <v>4.7673114957199917E-3</v>
      </c>
      <c r="AJ105" s="12">
        <v>5.014668317353612E-3</v>
      </c>
      <c r="AK105" s="12">
        <v>5.2776980817092235E-3</v>
      </c>
      <c r="AL105" s="12">
        <v>5.5905745400889086E-3</v>
      </c>
      <c r="AM105" s="12">
        <v>6.2421580691259604E-3</v>
      </c>
      <c r="AN105" s="12">
        <v>7.0500425466988722E-3</v>
      </c>
      <c r="AO105" s="12">
        <v>7.6042924628637633E-3</v>
      </c>
      <c r="AP105" s="12">
        <v>7.7911212655093539E-3</v>
      </c>
      <c r="AQ105" s="12">
        <v>6.6238940116988172E-3</v>
      </c>
      <c r="AR105" s="12">
        <v>6.6542679988557518E-3</v>
      </c>
      <c r="AS105" s="13">
        <v>19.031184307037918</v>
      </c>
      <c r="AT105" s="13">
        <v>12.28512215979876</v>
      </c>
      <c r="AU105" s="13">
        <v>13.170908577648333</v>
      </c>
      <c r="AV105" s="13">
        <v>14.954930686081141</v>
      </c>
      <c r="AW105" s="13">
        <v>22.388009645546433</v>
      </c>
      <c r="AX105" s="13">
        <v>15.615311427547056</v>
      </c>
      <c r="AY105" s="13">
        <v>23.63366397029327</v>
      </c>
      <c r="AZ105" s="13">
        <v>-15.204252214695757</v>
      </c>
      <c r="BA105" s="13">
        <v>18.450335382239786</v>
      </c>
      <c r="BB105" s="14">
        <v>21</v>
      </c>
      <c r="BC105" s="14">
        <v>42</v>
      </c>
      <c r="BD105" s="14">
        <v>32</v>
      </c>
      <c r="BE105" s="14">
        <v>11</v>
      </c>
      <c r="BF105" s="14">
        <v>14</v>
      </c>
      <c r="BG105" s="14">
        <v>38</v>
      </c>
      <c r="BH105" s="14">
        <v>38</v>
      </c>
      <c r="BI105" s="14">
        <v>84</v>
      </c>
      <c r="BJ105" s="14">
        <v>45</v>
      </c>
    </row>
    <row r="106" spans="1:62" x14ac:dyDescent="0.25">
      <c r="Z106" s="1">
        <f>SUM(Z4:Z105)</f>
        <v>3.4016075296676718E-3</v>
      </c>
    </row>
    <row r="108" spans="1:62" x14ac:dyDescent="0.25">
      <c r="A108" s="101" t="s">
        <v>109</v>
      </c>
      <c r="B108" s="101"/>
    </row>
    <row r="109" spans="1:62" x14ac:dyDescent="0.25">
      <c r="A109">
        <v>1</v>
      </c>
      <c r="B109" t="e">
        <f>INDEX($A$4:$AE$105,MATCH($A109,#REF!,0),1)</f>
        <v>#REF!</v>
      </c>
    </row>
    <row r="110" spans="1:62" x14ac:dyDescent="0.25">
      <c r="A110">
        <v>2</v>
      </c>
      <c r="B110" t="e">
        <f>INDEX($A$4:$AE$105,MATCH($A110,#REF!,0),1)</f>
        <v>#REF!</v>
      </c>
    </row>
    <row r="111" spans="1:62" x14ac:dyDescent="0.25">
      <c r="A111">
        <v>3</v>
      </c>
      <c r="B111" t="e">
        <f>INDEX($A$4:$AE$105,MATCH($A111,#REF!,0),1)</f>
        <v>#REF!</v>
      </c>
    </row>
    <row r="112" spans="1:62" x14ac:dyDescent="0.25">
      <c r="A112">
        <v>4</v>
      </c>
      <c r="B112" t="e">
        <f>INDEX($A$4:$AE$105,MATCH($A112,#REF!,0),1)</f>
        <v>#REF!</v>
      </c>
    </row>
    <row r="113" spans="1:2" x14ac:dyDescent="0.25">
      <c r="A113">
        <v>5</v>
      </c>
      <c r="B113" t="e">
        <f>INDEX($A$4:$AE$105,MATCH($A113,#REF!,0),1)</f>
        <v>#REF!</v>
      </c>
    </row>
    <row r="115" spans="1:2" x14ac:dyDescent="0.25">
      <c r="A115" s="101" t="s">
        <v>110</v>
      </c>
      <c r="B115" s="101"/>
    </row>
    <row r="116" spans="1:2" x14ac:dyDescent="0.25">
      <c r="A116">
        <v>1</v>
      </c>
      <c r="B116" t="str">
        <f>INDEX($A$4:$BH$105,MATCH($A116,$BH$4:$BH$105,0),1)</f>
        <v>2709152 Teotônio Vilela</v>
      </c>
    </row>
    <row r="117" spans="1:2" x14ac:dyDescent="0.25">
      <c r="A117">
        <v>2</v>
      </c>
      <c r="B117" t="str">
        <f>INDEX($A$4:$BH$105,MATCH($A117,$BH$4:$BH$105,0),1)</f>
        <v>2704500 Maragogi</v>
      </c>
    </row>
    <row r="118" spans="1:2" x14ac:dyDescent="0.25">
      <c r="A118">
        <v>3</v>
      </c>
      <c r="B118" t="str">
        <f>INDEX($A$4:$BH$105,MATCH($A118,$BH$4:$BH$105,0),1)</f>
        <v>2703809 Joaquim Gomes</v>
      </c>
    </row>
    <row r="119" spans="1:2" x14ac:dyDescent="0.25">
      <c r="A119">
        <v>4</v>
      </c>
      <c r="B119" t="str">
        <f>INDEX($A$4:$BH$105,MATCH($A119,$BH$4:$BH$105,0),1)</f>
        <v>2702355 Craíbas</v>
      </c>
    </row>
    <row r="120" spans="1:2" x14ac:dyDescent="0.25">
      <c r="A120">
        <v>5</v>
      </c>
      <c r="B120" t="str">
        <f>INDEX($A$4:$BH$105,MATCH($A120,$BH$4:$BH$105,0),1)</f>
        <v>2707404 Porto de Pedras</v>
      </c>
    </row>
  </sheetData>
  <mergeCells count="11">
    <mergeCell ref="AH1:AH2"/>
    <mergeCell ref="BB1:BJ1"/>
    <mergeCell ref="B1:K1"/>
    <mergeCell ref="A108:B108"/>
    <mergeCell ref="A115:B115"/>
    <mergeCell ref="R1:R2"/>
    <mergeCell ref="S1:Z1"/>
    <mergeCell ref="AA1:AG1"/>
    <mergeCell ref="A1:A2"/>
    <mergeCell ref="AI1:AR1"/>
    <mergeCell ref="AS1:BA1"/>
  </mergeCells>
  <conditionalFormatting sqref="AF4:AG105">
    <cfRule type="top10" dxfId="5" priority="12" stopIfTrue="1" bottom="1" rank="5"/>
    <cfRule type="top10" dxfId="4" priority="13" stopIfTrue="1" rank="5"/>
  </conditionalFormatting>
  <conditionalFormatting sqref="AH4:AH105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AS4:BA105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BE4:BJ105">
    <cfRule type="top10" dxfId="3" priority="9" stopIfTrue="1" bottom="1" rank="5"/>
    <cfRule type="top10" dxfId="2" priority="10" stopIfTrue="1" rank="5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FCFB-C9A2-4F14-84D6-621AAB9F6CBF}">
  <dimension ref="A1:J285"/>
  <sheetViews>
    <sheetView workbookViewId="0">
      <selection activeCell="N18" sqref="N18"/>
    </sheetView>
  </sheetViews>
  <sheetFormatPr defaultRowHeight="15" x14ac:dyDescent="0.25"/>
  <cols>
    <col min="1" max="1" width="40.5703125" customWidth="1"/>
    <col min="2" max="3" width="13.140625" customWidth="1"/>
    <col min="4" max="4" width="13.7109375" customWidth="1"/>
    <col min="5" max="7" width="10.5703125" customWidth="1"/>
    <col min="8" max="8" width="12.7109375" customWidth="1"/>
    <col min="9" max="9" width="13.5703125" style="16" customWidth="1"/>
    <col min="10" max="10" width="12.140625" customWidth="1"/>
    <col min="11" max="15" width="11.7109375" bestFit="1" customWidth="1"/>
    <col min="16" max="20" width="11.7109375" customWidth="1"/>
    <col min="21" max="21" width="14.140625" customWidth="1"/>
    <col min="22" max="26" width="12.7109375" bestFit="1" customWidth="1"/>
    <col min="27" max="32" width="12.7109375" customWidth="1"/>
    <col min="241" max="241" width="40.5703125" customWidth="1"/>
    <col min="242" max="247" width="10.140625" bestFit="1" customWidth="1"/>
    <col min="248" max="252" width="10.140625" customWidth="1"/>
    <col min="254" max="254" width="10.140625" bestFit="1" customWidth="1"/>
    <col min="255" max="258" width="12.7109375" bestFit="1" customWidth="1"/>
    <col min="259" max="260" width="10.140625" customWidth="1"/>
    <col min="261" max="261" width="12.140625" customWidth="1"/>
    <col min="262" max="264" width="12.7109375" customWidth="1"/>
    <col min="265" max="265" width="13.5703125" customWidth="1"/>
    <col min="266" max="266" width="12.140625" customWidth="1"/>
    <col min="267" max="271" width="11.7109375" bestFit="1" customWidth="1"/>
    <col min="272" max="276" width="11.7109375" customWidth="1"/>
    <col min="277" max="277" width="14.140625" customWidth="1"/>
    <col min="278" max="282" width="12.7109375" bestFit="1" customWidth="1"/>
    <col min="283" max="288" width="12.7109375" customWidth="1"/>
    <col min="497" max="497" width="40.5703125" customWidth="1"/>
    <col min="498" max="503" width="10.140625" bestFit="1" customWidth="1"/>
    <col min="504" max="508" width="10.140625" customWidth="1"/>
    <col min="510" max="510" width="10.140625" bestFit="1" customWidth="1"/>
    <col min="511" max="514" width="12.7109375" bestFit="1" customWidth="1"/>
    <col min="515" max="516" width="10.140625" customWidth="1"/>
    <col min="517" max="517" width="12.140625" customWidth="1"/>
    <col min="518" max="520" width="12.7109375" customWidth="1"/>
    <col min="521" max="521" width="13.5703125" customWidth="1"/>
    <col min="522" max="522" width="12.140625" customWidth="1"/>
    <col min="523" max="527" width="11.7109375" bestFit="1" customWidth="1"/>
    <col min="528" max="532" width="11.7109375" customWidth="1"/>
    <col min="533" max="533" width="14.140625" customWidth="1"/>
    <col min="534" max="538" width="12.7109375" bestFit="1" customWidth="1"/>
    <col min="539" max="544" width="12.7109375" customWidth="1"/>
    <col min="753" max="753" width="40.5703125" customWidth="1"/>
    <col min="754" max="759" width="10.140625" bestFit="1" customWidth="1"/>
    <col min="760" max="764" width="10.140625" customWidth="1"/>
    <col min="766" max="766" width="10.140625" bestFit="1" customWidth="1"/>
    <col min="767" max="770" width="12.7109375" bestFit="1" customWidth="1"/>
    <col min="771" max="772" width="10.140625" customWidth="1"/>
    <col min="773" max="773" width="12.140625" customWidth="1"/>
    <col min="774" max="776" width="12.7109375" customWidth="1"/>
    <col min="777" max="777" width="13.5703125" customWidth="1"/>
    <col min="778" max="778" width="12.140625" customWidth="1"/>
    <col min="779" max="783" width="11.7109375" bestFit="1" customWidth="1"/>
    <col min="784" max="788" width="11.7109375" customWidth="1"/>
    <col min="789" max="789" width="14.140625" customWidth="1"/>
    <col min="790" max="794" width="12.7109375" bestFit="1" customWidth="1"/>
    <col min="795" max="800" width="12.7109375" customWidth="1"/>
    <col min="1009" max="1009" width="40.5703125" customWidth="1"/>
    <col min="1010" max="1015" width="10.140625" bestFit="1" customWidth="1"/>
    <col min="1016" max="1020" width="10.140625" customWidth="1"/>
    <col min="1022" max="1022" width="10.140625" bestFit="1" customWidth="1"/>
    <col min="1023" max="1026" width="12.7109375" bestFit="1" customWidth="1"/>
    <col min="1027" max="1028" width="10.140625" customWidth="1"/>
    <col min="1029" max="1029" width="12.140625" customWidth="1"/>
    <col min="1030" max="1032" width="12.7109375" customWidth="1"/>
    <col min="1033" max="1033" width="13.5703125" customWidth="1"/>
    <col min="1034" max="1034" width="12.140625" customWidth="1"/>
    <col min="1035" max="1039" width="11.7109375" bestFit="1" customWidth="1"/>
    <col min="1040" max="1044" width="11.7109375" customWidth="1"/>
    <col min="1045" max="1045" width="14.140625" customWidth="1"/>
    <col min="1046" max="1050" width="12.7109375" bestFit="1" customWidth="1"/>
    <col min="1051" max="1056" width="12.7109375" customWidth="1"/>
    <col min="1265" max="1265" width="40.5703125" customWidth="1"/>
    <col min="1266" max="1271" width="10.140625" bestFit="1" customWidth="1"/>
    <col min="1272" max="1276" width="10.140625" customWidth="1"/>
    <col min="1278" max="1278" width="10.140625" bestFit="1" customWidth="1"/>
    <col min="1279" max="1282" width="12.7109375" bestFit="1" customWidth="1"/>
    <col min="1283" max="1284" width="10.140625" customWidth="1"/>
    <col min="1285" max="1285" width="12.140625" customWidth="1"/>
    <col min="1286" max="1288" width="12.7109375" customWidth="1"/>
    <col min="1289" max="1289" width="13.5703125" customWidth="1"/>
    <col min="1290" max="1290" width="12.140625" customWidth="1"/>
    <col min="1291" max="1295" width="11.7109375" bestFit="1" customWidth="1"/>
    <col min="1296" max="1300" width="11.7109375" customWidth="1"/>
    <col min="1301" max="1301" width="14.140625" customWidth="1"/>
    <col min="1302" max="1306" width="12.7109375" bestFit="1" customWidth="1"/>
    <col min="1307" max="1312" width="12.7109375" customWidth="1"/>
    <col min="1521" max="1521" width="40.5703125" customWidth="1"/>
    <col min="1522" max="1527" width="10.140625" bestFit="1" customWidth="1"/>
    <col min="1528" max="1532" width="10.140625" customWidth="1"/>
    <col min="1534" max="1534" width="10.140625" bestFit="1" customWidth="1"/>
    <col min="1535" max="1538" width="12.7109375" bestFit="1" customWidth="1"/>
    <col min="1539" max="1540" width="10.140625" customWidth="1"/>
    <col min="1541" max="1541" width="12.140625" customWidth="1"/>
    <col min="1542" max="1544" width="12.7109375" customWidth="1"/>
    <col min="1545" max="1545" width="13.5703125" customWidth="1"/>
    <col min="1546" max="1546" width="12.140625" customWidth="1"/>
    <col min="1547" max="1551" width="11.7109375" bestFit="1" customWidth="1"/>
    <col min="1552" max="1556" width="11.7109375" customWidth="1"/>
    <col min="1557" max="1557" width="14.140625" customWidth="1"/>
    <col min="1558" max="1562" width="12.7109375" bestFit="1" customWidth="1"/>
    <col min="1563" max="1568" width="12.7109375" customWidth="1"/>
    <col min="1777" max="1777" width="40.5703125" customWidth="1"/>
    <col min="1778" max="1783" width="10.140625" bestFit="1" customWidth="1"/>
    <col min="1784" max="1788" width="10.140625" customWidth="1"/>
    <col min="1790" max="1790" width="10.140625" bestFit="1" customWidth="1"/>
    <col min="1791" max="1794" width="12.7109375" bestFit="1" customWidth="1"/>
    <col min="1795" max="1796" width="10.140625" customWidth="1"/>
    <col min="1797" max="1797" width="12.140625" customWidth="1"/>
    <col min="1798" max="1800" width="12.7109375" customWidth="1"/>
    <col min="1801" max="1801" width="13.5703125" customWidth="1"/>
    <col min="1802" max="1802" width="12.140625" customWidth="1"/>
    <col min="1803" max="1807" width="11.7109375" bestFit="1" customWidth="1"/>
    <col min="1808" max="1812" width="11.7109375" customWidth="1"/>
    <col min="1813" max="1813" width="14.140625" customWidth="1"/>
    <col min="1814" max="1818" width="12.7109375" bestFit="1" customWidth="1"/>
    <col min="1819" max="1824" width="12.7109375" customWidth="1"/>
    <col min="2033" max="2033" width="40.5703125" customWidth="1"/>
    <col min="2034" max="2039" width="10.140625" bestFit="1" customWidth="1"/>
    <col min="2040" max="2044" width="10.140625" customWidth="1"/>
    <col min="2046" max="2046" width="10.140625" bestFit="1" customWidth="1"/>
    <col min="2047" max="2050" width="12.7109375" bestFit="1" customWidth="1"/>
    <col min="2051" max="2052" width="10.140625" customWidth="1"/>
    <col min="2053" max="2053" width="12.140625" customWidth="1"/>
    <col min="2054" max="2056" width="12.7109375" customWidth="1"/>
    <col min="2057" max="2057" width="13.5703125" customWidth="1"/>
    <col min="2058" max="2058" width="12.140625" customWidth="1"/>
    <col min="2059" max="2063" width="11.7109375" bestFit="1" customWidth="1"/>
    <col min="2064" max="2068" width="11.7109375" customWidth="1"/>
    <col min="2069" max="2069" width="14.140625" customWidth="1"/>
    <col min="2070" max="2074" width="12.7109375" bestFit="1" customWidth="1"/>
    <col min="2075" max="2080" width="12.7109375" customWidth="1"/>
    <col min="2289" max="2289" width="40.5703125" customWidth="1"/>
    <col min="2290" max="2295" width="10.140625" bestFit="1" customWidth="1"/>
    <col min="2296" max="2300" width="10.140625" customWidth="1"/>
    <col min="2302" max="2302" width="10.140625" bestFit="1" customWidth="1"/>
    <col min="2303" max="2306" width="12.7109375" bestFit="1" customWidth="1"/>
    <col min="2307" max="2308" width="10.140625" customWidth="1"/>
    <col min="2309" max="2309" width="12.140625" customWidth="1"/>
    <col min="2310" max="2312" width="12.7109375" customWidth="1"/>
    <col min="2313" max="2313" width="13.5703125" customWidth="1"/>
    <col min="2314" max="2314" width="12.140625" customWidth="1"/>
    <col min="2315" max="2319" width="11.7109375" bestFit="1" customWidth="1"/>
    <col min="2320" max="2324" width="11.7109375" customWidth="1"/>
    <col min="2325" max="2325" width="14.140625" customWidth="1"/>
    <col min="2326" max="2330" width="12.7109375" bestFit="1" customWidth="1"/>
    <col min="2331" max="2336" width="12.7109375" customWidth="1"/>
    <col min="2545" max="2545" width="40.5703125" customWidth="1"/>
    <col min="2546" max="2551" width="10.140625" bestFit="1" customWidth="1"/>
    <col min="2552" max="2556" width="10.140625" customWidth="1"/>
    <col min="2558" max="2558" width="10.140625" bestFit="1" customWidth="1"/>
    <col min="2559" max="2562" width="12.7109375" bestFit="1" customWidth="1"/>
    <col min="2563" max="2564" width="10.140625" customWidth="1"/>
    <col min="2565" max="2565" width="12.140625" customWidth="1"/>
    <col min="2566" max="2568" width="12.7109375" customWidth="1"/>
    <col min="2569" max="2569" width="13.5703125" customWidth="1"/>
    <col min="2570" max="2570" width="12.140625" customWidth="1"/>
    <col min="2571" max="2575" width="11.7109375" bestFit="1" customWidth="1"/>
    <col min="2576" max="2580" width="11.7109375" customWidth="1"/>
    <col min="2581" max="2581" width="14.140625" customWidth="1"/>
    <col min="2582" max="2586" width="12.7109375" bestFit="1" customWidth="1"/>
    <col min="2587" max="2592" width="12.7109375" customWidth="1"/>
    <col min="2801" max="2801" width="40.5703125" customWidth="1"/>
    <col min="2802" max="2807" width="10.140625" bestFit="1" customWidth="1"/>
    <col min="2808" max="2812" width="10.140625" customWidth="1"/>
    <col min="2814" max="2814" width="10.140625" bestFit="1" customWidth="1"/>
    <col min="2815" max="2818" width="12.7109375" bestFit="1" customWidth="1"/>
    <col min="2819" max="2820" width="10.140625" customWidth="1"/>
    <col min="2821" max="2821" width="12.140625" customWidth="1"/>
    <col min="2822" max="2824" width="12.7109375" customWidth="1"/>
    <col min="2825" max="2825" width="13.5703125" customWidth="1"/>
    <col min="2826" max="2826" width="12.140625" customWidth="1"/>
    <col min="2827" max="2831" width="11.7109375" bestFit="1" customWidth="1"/>
    <col min="2832" max="2836" width="11.7109375" customWidth="1"/>
    <col min="2837" max="2837" width="14.140625" customWidth="1"/>
    <col min="2838" max="2842" width="12.7109375" bestFit="1" customWidth="1"/>
    <col min="2843" max="2848" width="12.7109375" customWidth="1"/>
    <col min="3057" max="3057" width="40.5703125" customWidth="1"/>
    <col min="3058" max="3063" width="10.140625" bestFit="1" customWidth="1"/>
    <col min="3064" max="3068" width="10.140625" customWidth="1"/>
    <col min="3070" max="3070" width="10.140625" bestFit="1" customWidth="1"/>
    <col min="3071" max="3074" width="12.7109375" bestFit="1" customWidth="1"/>
    <col min="3075" max="3076" width="10.140625" customWidth="1"/>
    <col min="3077" max="3077" width="12.140625" customWidth="1"/>
    <col min="3078" max="3080" width="12.7109375" customWidth="1"/>
    <col min="3081" max="3081" width="13.5703125" customWidth="1"/>
    <col min="3082" max="3082" width="12.140625" customWidth="1"/>
    <col min="3083" max="3087" width="11.7109375" bestFit="1" customWidth="1"/>
    <col min="3088" max="3092" width="11.7109375" customWidth="1"/>
    <col min="3093" max="3093" width="14.140625" customWidth="1"/>
    <col min="3094" max="3098" width="12.7109375" bestFit="1" customWidth="1"/>
    <col min="3099" max="3104" width="12.7109375" customWidth="1"/>
    <col min="3313" max="3313" width="40.5703125" customWidth="1"/>
    <col min="3314" max="3319" width="10.140625" bestFit="1" customWidth="1"/>
    <col min="3320" max="3324" width="10.140625" customWidth="1"/>
    <col min="3326" max="3326" width="10.140625" bestFit="1" customWidth="1"/>
    <col min="3327" max="3330" width="12.7109375" bestFit="1" customWidth="1"/>
    <col min="3331" max="3332" width="10.140625" customWidth="1"/>
    <col min="3333" max="3333" width="12.140625" customWidth="1"/>
    <col min="3334" max="3336" width="12.7109375" customWidth="1"/>
    <col min="3337" max="3337" width="13.5703125" customWidth="1"/>
    <col min="3338" max="3338" width="12.140625" customWidth="1"/>
    <col min="3339" max="3343" width="11.7109375" bestFit="1" customWidth="1"/>
    <col min="3344" max="3348" width="11.7109375" customWidth="1"/>
    <col min="3349" max="3349" width="14.140625" customWidth="1"/>
    <col min="3350" max="3354" width="12.7109375" bestFit="1" customWidth="1"/>
    <col min="3355" max="3360" width="12.7109375" customWidth="1"/>
    <col min="3569" max="3569" width="40.5703125" customWidth="1"/>
    <col min="3570" max="3575" width="10.140625" bestFit="1" customWidth="1"/>
    <col min="3576" max="3580" width="10.140625" customWidth="1"/>
    <col min="3582" max="3582" width="10.140625" bestFit="1" customWidth="1"/>
    <col min="3583" max="3586" width="12.7109375" bestFit="1" customWidth="1"/>
    <col min="3587" max="3588" width="10.140625" customWidth="1"/>
    <col min="3589" max="3589" width="12.140625" customWidth="1"/>
    <col min="3590" max="3592" width="12.7109375" customWidth="1"/>
    <col min="3593" max="3593" width="13.5703125" customWidth="1"/>
    <col min="3594" max="3594" width="12.140625" customWidth="1"/>
    <col min="3595" max="3599" width="11.7109375" bestFit="1" customWidth="1"/>
    <col min="3600" max="3604" width="11.7109375" customWidth="1"/>
    <col min="3605" max="3605" width="14.140625" customWidth="1"/>
    <col min="3606" max="3610" width="12.7109375" bestFit="1" customWidth="1"/>
    <col min="3611" max="3616" width="12.7109375" customWidth="1"/>
    <col min="3825" max="3825" width="40.5703125" customWidth="1"/>
    <col min="3826" max="3831" width="10.140625" bestFit="1" customWidth="1"/>
    <col min="3832" max="3836" width="10.140625" customWidth="1"/>
    <col min="3838" max="3838" width="10.140625" bestFit="1" customWidth="1"/>
    <col min="3839" max="3842" width="12.7109375" bestFit="1" customWidth="1"/>
    <col min="3843" max="3844" width="10.140625" customWidth="1"/>
    <col min="3845" max="3845" width="12.140625" customWidth="1"/>
    <col min="3846" max="3848" width="12.7109375" customWidth="1"/>
    <col min="3849" max="3849" width="13.5703125" customWidth="1"/>
    <col min="3850" max="3850" width="12.140625" customWidth="1"/>
    <col min="3851" max="3855" width="11.7109375" bestFit="1" customWidth="1"/>
    <col min="3856" max="3860" width="11.7109375" customWidth="1"/>
    <col min="3861" max="3861" width="14.140625" customWidth="1"/>
    <col min="3862" max="3866" width="12.7109375" bestFit="1" customWidth="1"/>
    <col min="3867" max="3872" width="12.7109375" customWidth="1"/>
    <col min="4081" max="4081" width="40.5703125" customWidth="1"/>
    <col min="4082" max="4087" width="10.140625" bestFit="1" customWidth="1"/>
    <col min="4088" max="4092" width="10.140625" customWidth="1"/>
    <col min="4094" max="4094" width="10.140625" bestFit="1" customWidth="1"/>
    <col min="4095" max="4098" width="12.7109375" bestFit="1" customWidth="1"/>
    <col min="4099" max="4100" width="10.140625" customWidth="1"/>
    <col min="4101" max="4101" width="12.140625" customWidth="1"/>
    <col min="4102" max="4104" width="12.7109375" customWidth="1"/>
    <col min="4105" max="4105" width="13.5703125" customWidth="1"/>
    <col min="4106" max="4106" width="12.140625" customWidth="1"/>
    <col min="4107" max="4111" width="11.7109375" bestFit="1" customWidth="1"/>
    <col min="4112" max="4116" width="11.7109375" customWidth="1"/>
    <col min="4117" max="4117" width="14.140625" customWidth="1"/>
    <col min="4118" max="4122" width="12.7109375" bestFit="1" customWidth="1"/>
    <col min="4123" max="4128" width="12.7109375" customWidth="1"/>
    <col min="4337" max="4337" width="40.5703125" customWidth="1"/>
    <col min="4338" max="4343" width="10.140625" bestFit="1" customWidth="1"/>
    <col min="4344" max="4348" width="10.140625" customWidth="1"/>
    <col min="4350" max="4350" width="10.140625" bestFit="1" customWidth="1"/>
    <col min="4351" max="4354" width="12.7109375" bestFit="1" customWidth="1"/>
    <col min="4355" max="4356" width="10.140625" customWidth="1"/>
    <col min="4357" max="4357" width="12.140625" customWidth="1"/>
    <col min="4358" max="4360" width="12.7109375" customWidth="1"/>
    <col min="4361" max="4361" width="13.5703125" customWidth="1"/>
    <col min="4362" max="4362" width="12.140625" customWidth="1"/>
    <col min="4363" max="4367" width="11.7109375" bestFit="1" customWidth="1"/>
    <col min="4368" max="4372" width="11.7109375" customWidth="1"/>
    <col min="4373" max="4373" width="14.140625" customWidth="1"/>
    <col min="4374" max="4378" width="12.7109375" bestFit="1" customWidth="1"/>
    <col min="4379" max="4384" width="12.7109375" customWidth="1"/>
    <col min="4593" max="4593" width="40.5703125" customWidth="1"/>
    <col min="4594" max="4599" width="10.140625" bestFit="1" customWidth="1"/>
    <col min="4600" max="4604" width="10.140625" customWidth="1"/>
    <col min="4606" max="4606" width="10.140625" bestFit="1" customWidth="1"/>
    <col min="4607" max="4610" width="12.7109375" bestFit="1" customWidth="1"/>
    <col min="4611" max="4612" width="10.140625" customWidth="1"/>
    <col min="4613" max="4613" width="12.140625" customWidth="1"/>
    <col min="4614" max="4616" width="12.7109375" customWidth="1"/>
    <col min="4617" max="4617" width="13.5703125" customWidth="1"/>
    <col min="4618" max="4618" width="12.140625" customWidth="1"/>
    <col min="4619" max="4623" width="11.7109375" bestFit="1" customWidth="1"/>
    <col min="4624" max="4628" width="11.7109375" customWidth="1"/>
    <col min="4629" max="4629" width="14.140625" customWidth="1"/>
    <col min="4630" max="4634" width="12.7109375" bestFit="1" customWidth="1"/>
    <col min="4635" max="4640" width="12.7109375" customWidth="1"/>
    <col min="4849" max="4849" width="40.5703125" customWidth="1"/>
    <col min="4850" max="4855" width="10.140625" bestFit="1" customWidth="1"/>
    <col min="4856" max="4860" width="10.140625" customWidth="1"/>
    <col min="4862" max="4862" width="10.140625" bestFit="1" customWidth="1"/>
    <col min="4863" max="4866" width="12.7109375" bestFit="1" customWidth="1"/>
    <col min="4867" max="4868" width="10.140625" customWidth="1"/>
    <col min="4869" max="4869" width="12.140625" customWidth="1"/>
    <col min="4870" max="4872" width="12.7109375" customWidth="1"/>
    <col min="4873" max="4873" width="13.5703125" customWidth="1"/>
    <col min="4874" max="4874" width="12.140625" customWidth="1"/>
    <col min="4875" max="4879" width="11.7109375" bestFit="1" customWidth="1"/>
    <col min="4880" max="4884" width="11.7109375" customWidth="1"/>
    <col min="4885" max="4885" width="14.140625" customWidth="1"/>
    <col min="4886" max="4890" width="12.7109375" bestFit="1" customWidth="1"/>
    <col min="4891" max="4896" width="12.7109375" customWidth="1"/>
    <col min="5105" max="5105" width="40.5703125" customWidth="1"/>
    <col min="5106" max="5111" width="10.140625" bestFit="1" customWidth="1"/>
    <col min="5112" max="5116" width="10.140625" customWidth="1"/>
    <col min="5118" max="5118" width="10.140625" bestFit="1" customWidth="1"/>
    <col min="5119" max="5122" width="12.7109375" bestFit="1" customWidth="1"/>
    <col min="5123" max="5124" width="10.140625" customWidth="1"/>
    <col min="5125" max="5125" width="12.140625" customWidth="1"/>
    <col min="5126" max="5128" width="12.7109375" customWidth="1"/>
    <col min="5129" max="5129" width="13.5703125" customWidth="1"/>
    <col min="5130" max="5130" width="12.140625" customWidth="1"/>
    <col min="5131" max="5135" width="11.7109375" bestFit="1" customWidth="1"/>
    <col min="5136" max="5140" width="11.7109375" customWidth="1"/>
    <col min="5141" max="5141" width="14.140625" customWidth="1"/>
    <col min="5142" max="5146" width="12.7109375" bestFit="1" customWidth="1"/>
    <col min="5147" max="5152" width="12.7109375" customWidth="1"/>
    <col min="5361" max="5361" width="40.5703125" customWidth="1"/>
    <col min="5362" max="5367" width="10.140625" bestFit="1" customWidth="1"/>
    <col min="5368" max="5372" width="10.140625" customWidth="1"/>
    <col min="5374" max="5374" width="10.140625" bestFit="1" customWidth="1"/>
    <col min="5375" max="5378" width="12.7109375" bestFit="1" customWidth="1"/>
    <col min="5379" max="5380" width="10.140625" customWidth="1"/>
    <col min="5381" max="5381" width="12.140625" customWidth="1"/>
    <col min="5382" max="5384" width="12.7109375" customWidth="1"/>
    <col min="5385" max="5385" width="13.5703125" customWidth="1"/>
    <col min="5386" max="5386" width="12.140625" customWidth="1"/>
    <col min="5387" max="5391" width="11.7109375" bestFit="1" customWidth="1"/>
    <col min="5392" max="5396" width="11.7109375" customWidth="1"/>
    <col min="5397" max="5397" width="14.140625" customWidth="1"/>
    <col min="5398" max="5402" width="12.7109375" bestFit="1" customWidth="1"/>
    <col min="5403" max="5408" width="12.7109375" customWidth="1"/>
    <col min="5617" max="5617" width="40.5703125" customWidth="1"/>
    <col min="5618" max="5623" width="10.140625" bestFit="1" customWidth="1"/>
    <col min="5624" max="5628" width="10.140625" customWidth="1"/>
    <col min="5630" max="5630" width="10.140625" bestFit="1" customWidth="1"/>
    <col min="5631" max="5634" width="12.7109375" bestFit="1" customWidth="1"/>
    <col min="5635" max="5636" width="10.140625" customWidth="1"/>
    <col min="5637" max="5637" width="12.140625" customWidth="1"/>
    <col min="5638" max="5640" width="12.7109375" customWidth="1"/>
    <col min="5641" max="5641" width="13.5703125" customWidth="1"/>
    <col min="5642" max="5642" width="12.140625" customWidth="1"/>
    <col min="5643" max="5647" width="11.7109375" bestFit="1" customWidth="1"/>
    <col min="5648" max="5652" width="11.7109375" customWidth="1"/>
    <col min="5653" max="5653" width="14.140625" customWidth="1"/>
    <col min="5654" max="5658" width="12.7109375" bestFit="1" customWidth="1"/>
    <col min="5659" max="5664" width="12.7109375" customWidth="1"/>
    <col min="5873" max="5873" width="40.5703125" customWidth="1"/>
    <col min="5874" max="5879" width="10.140625" bestFit="1" customWidth="1"/>
    <col min="5880" max="5884" width="10.140625" customWidth="1"/>
    <col min="5886" max="5886" width="10.140625" bestFit="1" customWidth="1"/>
    <col min="5887" max="5890" width="12.7109375" bestFit="1" customWidth="1"/>
    <col min="5891" max="5892" width="10.140625" customWidth="1"/>
    <col min="5893" max="5893" width="12.140625" customWidth="1"/>
    <col min="5894" max="5896" width="12.7109375" customWidth="1"/>
    <col min="5897" max="5897" width="13.5703125" customWidth="1"/>
    <col min="5898" max="5898" width="12.140625" customWidth="1"/>
    <col min="5899" max="5903" width="11.7109375" bestFit="1" customWidth="1"/>
    <col min="5904" max="5908" width="11.7109375" customWidth="1"/>
    <col min="5909" max="5909" width="14.140625" customWidth="1"/>
    <col min="5910" max="5914" width="12.7109375" bestFit="1" customWidth="1"/>
    <col min="5915" max="5920" width="12.7109375" customWidth="1"/>
    <col min="6129" max="6129" width="40.5703125" customWidth="1"/>
    <col min="6130" max="6135" width="10.140625" bestFit="1" customWidth="1"/>
    <col min="6136" max="6140" width="10.140625" customWidth="1"/>
    <col min="6142" max="6142" width="10.140625" bestFit="1" customWidth="1"/>
    <col min="6143" max="6146" width="12.7109375" bestFit="1" customWidth="1"/>
    <col min="6147" max="6148" width="10.140625" customWidth="1"/>
    <col min="6149" max="6149" width="12.140625" customWidth="1"/>
    <col min="6150" max="6152" width="12.7109375" customWidth="1"/>
    <col min="6153" max="6153" width="13.5703125" customWidth="1"/>
    <col min="6154" max="6154" width="12.140625" customWidth="1"/>
    <col min="6155" max="6159" width="11.7109375" bestFit="1" customWidth="1"/>
    <col min="6160" max="6164" width="11.7109375" customWidth="1"/>
    <col min="6165" max="6165" width="14.140625" customWidth="1"/>
    <col min="6166" max="6170" width="12.7109375" bestFit="1" customWidth="1"/>
    <col min="6171" max="6176" width="12.7109375" customWidth="1"/>
    <col min="6385" max="6385" width="40.5703125" customWidth="1"/>
    <col min="6386" max="6391" width="10.140625" bestFit="1" customWidth="1"/>
    <col min="6392" max="6396" width="10.140625" customWidth="1"/>
    <col min="6398" max="6398" width="10.140625" bestFit="1" customWidth="1"/>
    <col min="6399" max="6402" width="12.7109375" bestFit="1" customWidth="1"/>
    <col min="6403" max="6404" width="10.140625" customWidth="1"/>
    <col min="6405" max="6405" width="12.140625" customWidth="1"/>
    <col min="6406" max="6408" width="12.7109375" customWidth="1"/>
    <col min="6409" max="6409" width="13.5703125" customWidth="1"/>
    <col min="6410" max="6410" width="12.140625" customWidth="1"/>
    <col min="6411" max="6415" width="11.7109375" bestFit="1" customWidth="1"/>
    <col min="6416" max="6420" width="11.7109375" customWidth="1"/>
    <col min="6421" max="6421" width="14.140625" customWidth="1"/>
    <col min="6422" max="6426" width="12.7109375" bestFit="1" customWidth="1"/>
    <col min="6427" max="6432" width="12.7109375" customWidth="1"/>
    <col min="6641" max="6641" width="40.5703125" customWidth="1"/>
    <col min="6642" max="6647" width="10.140625" bestFit="1" customWidth="1"/>
    <col min="6648" max="6652" width="10.140625" customWidth="1"/>
    <col min="6654" max="6654" width="10.140625" bestFit="1" customWidth="1"/>
    <col min="6655" max="6658" width="12.7109375" bestFit="1" customWidth="1"/>
    <col min="6659" max="6660" width="10.140625" customWidth="1"/>
    <col min="6661" max="6661" width="12.140625" customWidth="1"/>
    <col min="6662" max="6664" width="12.7109375" customWidth="1"/>
    <col min="6665" max="6665" width="13.5703125" customWidth="1"/>
    <col min="6666" max="6666" width="12.140625" customWidth="1"/>
    <col min="6667" max="6671" width="11.7109375" bestFit="1" customWidth="1"/>
    <col min="6672" max="6676" width="11.7109375" customWidth="1"/>
    <col min="6677" max="6677" width="14.140625" customWidth="1"/>
    <col min="6678" max="6682" width="12.7109375" bestFit="1" customWidth="1"/>
    <col min="6683" max="6688" width="12.7109375" customWidth="1"/>
    <col min="6897" max="6897" width="40.5703125" customWidth="1"/>
    <col min="6898" max="6903" width="10.140625" bestFit="1" customWidth="1"/>
    <col min="6904" max="6908" width="10.140625" customWidth="1"/>
    <col min="6910" max="6910" width="10.140625" bestFit="1" customWidth="1"/>
    <col min="6911" max="6914" width="12.7109375" bestFit="1" customWidth="1"/>
    <col min="6915" max="6916" width="10.140625" customWidth="1"/>
    <col min="6917" max="6917" width="12.140625" customWidth="1"/>
    <col min="6918" max="6920" width="12.7109375" customWidth="1"/>
    <col min="6921" max="6921" width="13.5703125" customWidth="1"/>
    <col min="6922" max="6922" width="12.140625" customWidth="1"/>
    <col min="6923" max="6927" width="11.7109375" bestFit="1" customWidth="1"/>
    <col min="6928" max="6932" width="11.7109375" customWidth="1"/>
    <col min="6933" max="6933" width="14.140625" customWidth="1"/>
    <col min="6934" max="6938" width="12.7109375" bestFit="1" customWidth="1"/>
    <col min="6939" max="6944" width="12.7109375" customWidth="1"/>
    <col min="7153" max="7153" width="40.5703125" customWidth="1"/>
    <col min="7154" max="7159" width="10.140625" bestFit="1" customWidth="1"/>
    <col min="7160" max="7164" width="10.140625" customWidth="1"/>
    <col min="7166" max="7166" width="10.140625" bestFit="1" customWidth="1"/>
    <col min="7167" max="7170" width="12.7109375" bestFit="1" customWidth="1"/>
    <col min="7171" max="7172" width="10.140625" customWidth="1"/>
    <col min="7173" max="7173" width="12.140625" customWidth="1"/>
    <col min="7174" max="7176" width="12.7109375" customWidth="1"/>
    <col min="7177" max="7177" width="13.5703125" customWidth="1"/>
    <col min="7178" max="7178" width="12.140625" customWidth="1"/>
    <col min="7179" max="7183" width="11.7109375" bestFit="1" customWidth="1"/>
    <col min="7184" max="7188" width="11.7109375" customWidth="1"/>
    <col min="7189" max="7189" width="14.140625" customWidth="1"/>
    <col min="7190" max="7194" width="12.7109375" bestFit="1" customWidth="1"/>
    <col min="7195" max="7200" width="12.7109375" customWidth="1"/>
    <col min="7409" max="7409" width="40.5703125" customWidth="1"/>
    <col min="7410" max="7415" width="10.140625" bestFit="1" customWidth="1"/>
    <col min="7416" max="7420" width="10.140625" customWidth="1"/>
    <col min="7422" max="7422" width="10.140625" bestFit="1" customWidth="1"/>
    <col min="7423" max="7426" width="12.7109375" bestFit="1" customWidth="1"/>
    <col min="7427" max="7428" width="10.140625" customWidth="1"/>
    <col min="7429" max="7429" width="12.140625" customWidth="1"/>
    <col min="7430" max="7432" width="12.7109375" customWidth="1"/>
    <col min="7433" max="7433" width="13.5703125" customWidth="1"/>
    <col min="7434" max="7434" width="12.140625" customWidth="1"/>
    <col min="7435" max="7439" width="11.7109375" bestFit="1" customWidth="1"/>
    <col min="7440" max="7444" width="11.7109375" customWidth="1"/>
    <col min="7445" max="7445" width="14.140625" customWidth="1"/>
    <col min="7446" max="7450" width="12.7109375" bestFit="1" customWidth="1"/>
    <col min="7451" max="7456" width="12.7109375" customWidth="1"/>
    <col min="7665" max="7665" width="40.5703125" customWidth="1"/>
    <col min="7666" max="7671" width="10.140625" bestFit="1" customWidth="1"/>
    <col min="7672" max="7676" width="10.140625" customWidth="1"/>
    <col min="7678" max="7678" width="10.140625" bestFit="1" customWidth="1"/>
    <col min="7679" max="7682" width="12.7109375" bestFit="1" customWidth="1"/>
    <col min="7683" max="7684" width="10.140625" customWidth="1"/>
    <col min="7685" max="7685" width="12.140625" customWidth="1"/>
    <col min="7686" max="7688" width="12.7109375" customWidth="1"/>
    <col min="7689" max="7689" width="13.5703125" customWidth="1"/>
    <col min="7690" max="7690" width="12.140625" customWidth="1"/>
    <col min="7691" max="7695" width="11.7109375" bestFit="1" customWidth="1"/>
    <col min="7696" max="7700" width="11.7109375" customWidth="1"/>
    <col min="7701" max="7701" width="14.140625" customWidth="1"/>
    <col min="7702" max="7706" width="12.7109375" bestFit="1" customWidth="1"/>
    <col min="7707" max="7712" width="12.7109375" customWidth="1"/>
    <col min="7921" max="7921" width="40.5703125" customWidth="1"/>
    <col min="7922" max="7927" width="10.140625" bestFit="1" customWidth="1"/>
    <col min="7928" max="7932" width="10.140625" customWidth="1"/>
    <col min="7934" max="7934" width="10.140625" bestFit="1" customWidth="1"/>
    <col min="7935" max="7938" width="12.7109375" bestFit="1" customWidth="1"/>
    <col min="7939" max="7940" width="10.140625" customWidth="1"/>
    <col min="7941" max="7941" width="12.140625" customWidth="1"/>
    <col min="7942" max="7944" width="12.7109375" customWidth="1"/>
    <col min="7945" max="7945" width="13.5703125" customWidth="1"/>
    <col min="7946" max="7946" width="12.140625" customWidth="1"/>
    <col min="7947" max="7951" width="11.7109375" bestFit="1" customWidth="1"/>
    <col min="7952" max="7956" width="11.7109375" customWidth="1"/>
    <col min="7957" max="7957" width="14.140625" customWidth="1"/>
    <col min="7958" max="7962" width="12.7109375" bestFit="1" customWidth="1"/>
    <col min="7963" max="7968" width="12.7109375" customWidth="1"/>
    <col min="8177" max="8177" width="40.5703125" customWidth="1"/>
    <col min="8178" max="8183" width="10.140625" bestFit="1" customWidth="1"/>
    <col min="8184" max="8188" width="10.140625" customWidth="1"/>
    <col min="8190" max="8190" width="10.140625" bestFit="1" customWidth="1"/>
    <col min="8191" max="8194" width="12.7109375" bestFit="1" customWidth="1"/>
    <col min="8195" max="8196" width="10.140625" customWidth="1"/>
    <col min="8197" max="8197" width="12.140625" customWidth="1"/>
    <col min="8198" max="8200" width="12.7109375" customWidth="1"/>
    <col min="8201" max="8201" width="13.5703125" customWidth="1"/>
    <col min="8202" max="8202" width="12.140625" customWidth="1"/>
    <col min="8203" max="8207" width="11.7109375" bestFit="1" customWidth="1"/>
    <col min="8208" max="8212" width="11.7109375" customWidth="1"/>
    <col min="8213" max="8213" width="14.140625" customWidth="1"/>
    <col min="8214" max="8218" width="12.7109375" bestFit="1" customWidth="1"/>
    <col min="8219" max="8224" width="12.7109375" customWidth="1"/>
    <col min="8433" max="8433" width="40.5703125" customWidth="1"/>
    <col min="8434" max="8439" width="10.140625" bestFit="1" customWidth="1"/>
    <col min="8440" max="8444" width="10.140625" customWidth="1"/>
    <col min="8446" max="8446" width="10.140625" bestFit="1" customWidth="1"/>
    <col min="8447" max="8450" width="12.7109375" bestFit="1" customWidth="1"/>
    <col min="8451" max="8452" width="10.140625" customWidth="1"/>
    <col min="8453" max="8453" width="12.140625" customWidth="1"/>
    <col min="8454" max="8456" width="12.7109375" customWidth="1"/>
    <col min="8457" max="8457" width="13.5703125" customWidth="1"/>
    <col min="8458" max="8458" width="12.140625" customWidth="1"/>
    <col min="8459" max="8463" width="11.7109375" bestFit="1" customWidth="1"/>
    <col min="8464" max="8468" width="11.7109375" customWidth="1"/>
    <col min="8469" max="8469" width="14.140625" customWidth="1"/>
    <col min="8470" max="8474" width="12.7109375" bestFit="1" customWidth="1"/>
    <col min="8475" max="8480" width="12.7109375" customWidth="1"/>
    <col min="8689" max="8689" width="40.5703125" customWidth="1"/>
    <col min="8690" max="8695" width="10.140625" bestFit="1" customWidth="1"/>
    <col min="8696" max="8700" width="10.140625" customWidth="1"/>
    <col min="8702" max="8702" width="10.140625" bestFit="1" customWidth="1"/>
    <col min="8703" max="8706" width="12.7109375" bestFit="1" customWidth="1"/>
    <col min="8707" max="8708" width="10.140625" customWidth="1"/>
    <col min="8709" max="8709" width="12.140625" customWidth="1"/>
    <col min="8710" max="8712" width="12.7109375" customWidth="1"/>
    <col min="8713" max="8713" width="13.5703125" customWidth="1"/>
    <col min="8714" max="8714" width="12.140625" customWidth="1"/>
    <col min="8715" max="8719" width="11.7109375" bestFit="1" customWidth="1"/>
    <col min="8720" max="8724" width="11.7109375" customWidth="1"/>
    <col min="8725" max="8725" width="14.140625" customWidth="1"/>
    <col min="8726" max="8730" width="12.7109375" bestFit="1" customWidth="1"/>
    <col min="8731" max="8736" width="12.7109375" customWidth="1"/>
    <col min="8945" max="8945" width="40.5703125" customWidth="1"/>
    <col min="8946" max="8951" width="10.140625" bestFit="1" customWidth="1"/>
    <col min="8952" max="8956" width="10.140625" customWidth="1"/>
    <col min="8958" max="8958" width="10.140625" bestFit="1" customWidth="1"/>
    <col min="8959" max="8962" width="12.7109375" bestFit="1" customWidth="1"/>
    <col min="8963" max="8964" width="10.140625" customWidth="1"/>
    <col min="8965" max="8965" width="12.140625" customWidth="1"/>
    <col min="8966" max="8968" width="12.7109375" customWidth="1"/>
    <col min="8969" max="8969" width="13.5703125" customWidth="1"/>
    <col min="8970" max="8970" width="12.140625" customWidth="1"/>
    <col min="8971" max="8975" width="11.7109375" bestFit="1" customWidth="1"/>
    <col min="8976" max="8980" width="11.7109375" customWidth="1"/>
    <col min="8981" max="8981" width="14.140625" customWidth="1"/>
    <col min="8982" max="8986" width="12.7109375" bestFit="1" customWidth="1"/>
    <col min="8987" max="8992" width="12.7109375" customWidth="1"/>
    <col min="9201" max="9201" width="40.5703125" customWidth="1"/>
    <col min="9202" max="9207" width="10.140625" bestFit="1" customWidth="1"/>
    <col min="9208" max="9212" width="10.140625" customWidth="1"/>
    <col min="9214" max="9214" width="10.140625" bestFit="1" customWidth="1"/>
    <col min="9215" max="9218" width="12.7109375" bestFit="1" customWidth="1"/>
    <col min="9219" max="9220" width="10.140625" customWidth="1"/>
    <col min="9221" max="9221" width="12.140625" customWidth="1"/>
    <col min="9222" max="9224" width="12.7109375" customWidth="1"/>
    <col min="9225" max="9225" width="13.5703125" customWidth="1"/>
    <col min="9226" max="9226" width="12.140625" customWidth="1"/>
    <col min="9227" max="9231" width="11.7109375" bestFit="1" customWidth="1"/>
    <col min="9232" max="9236" width="11.7109375" customWidth="1"/>
    <col min="9237" max="9237" width="14.140625" customWidth="1"/>
    <col min="9238" max="9242" width="12.7109375" bestFit="1" customWidth="1"/>
    <col min="9243" max="9248" width="12.7109375" customWidth="1"/>
    <col min="9457" max="9457" width="40.5703125" customWidth="1"/>
    <col min="9458" max="9463" width="10.140625" bestFit="1" customWidth="1"/>
    <col min="9464" max="9468" width="10.140625" customWidth="1"/>
    <col min="9470" max="9470" width="10.140625" bestFit="1" customWidth="1"/>
    <col min="9471" max="9474" width="12.7109375" bestFit="1" customWidth="1"/>
    <col min="9475" max="9476" width="10.140625" customWidth="1"/>
    <col min="9477" max="9477" width="12.140625" customWidth="1"/>
    <col min="9478" max="9480" width="12.7109375" customWidth="1"/>
    <col min="9481" max="9481" width="13.5703125" customWidth="1"/>
    <col min="9482" max="9482" width="12.140625" customWidth="1"/>
    <col min="9483" max="9487" width="11.7109375" bestFit="1" customWidth="1"/>
    <col min="9488" max="9492" width="11.7109375" customWidth="1"/>
    <col min="9493" max="9493" width="14.140625" customWidth="1"/>
    <col min="9494" max="9498" width="12.7109375" bestFit="1" customWidth="1"/>
    <col min="9499" max="9504" width="12.7109375" customWidth="1"/>
    <col min="9713" max="9713" width="40.5703125" customWidth="1"/>
    <col min="9714" max="9719" width="10.140625" bestFit="1" customWidth="1"/>
    <col min="9720" max="9724" width="10.140625" customWidth="1"/>
    <col min="9726" max="9726" width="10.140625" bestFit="1" customWidth="1"/>
    <col min="9727" max="9730" width="12.7109375" bestFit="1" customWidth="1"/>
    <col min="9731" max="9732" width="10.140625" customWidth="1"/>
    <col min="9733" max="9733" width="12.140625" customWidth="1"/>
    <col min="9734" max="9736" width="12.7109375" customWidth="1"/>
    <col min="9737" max="9737" width="13.5703125" customWidth="1"/>
    <col min="9738" max="9738" width="12.140625" customWidth="1"/>
    <col min="9739" max="9743" width="11.7109375" bestFit="1" customWidth="1"/>
    <col min="9744" max="9748" width="11.7109375" customWidth="1"/>
    <col min="9749" max="9749" width="14.140625" customWidth="1"/>
    <col min="9750" max="9754" width="12.7109375" bestFit="1" customWidth="1"/>
    <col min="9755" max="9760" width="12.7109375" customWidth="1"/>
    <col min="9969" max="9969" width="40.5703125" customWidth="1"/>
    <col min="9970" max="9975" width="10.140625" bestFit="1" customWidth="1"/>
    <col min="9976" max="9980" width="10.140625" customWidth="1"/>
    <col min="9982" max="9982" width="10.140625" bestFit="1" customWidth="1"/>
    <col min="9983" max="9986" width="12.7109375" bestFit="1" customWidth="1"/>
    <col min="9987" max="9988" width="10.140625" customWidth="1"/>
    <col min="9989" max="9989" width="12.140625" customWidth="1"/>
    <col min="9990" max="9992" width="12.7109375" customWidth="1"/>
    <col min="9993" max="9993" width="13.5703125" customWidth="1"/>
    <col min="9994" max="9994" width="12.140625" customWidth="1"/>
    <col min="9995" max="9999" width="11.7109375" bestFit="1" customWidth="1"/>
    <col min="10000" max="10004" width="11.7109375" customWidth="1"/>
    <col min="10005" max="10005" width="14.140625" customWidth="1"/>
    <col min="10006" max="10010" width="12.7109375" bestFit="1" customWidth="1"/>
    <col min="10011" max="10016" width="12.7109375" customWidth="1"/>
    <col min="10225" max="10225" width="40.5703125" customWidth="1"/>
    <col min="10226" max="10231" width="10.140625" bestFit="1" customWidth="1"/>
    <col min="10232" max="10236" width="10.140625" customWidth="1"/>
    <col min="10238" max="10238" width="10.140625" bestFit="1" customWidth="1"/>
    <col min="10239" max="10242" width="12.7109375" bestFit="1" customWidth="1"/>
    <col min="10243" max="10244" width="10.140625" customWidth="1"/>
    <col min="10245" max="10245" width="12.140625" customWidth="1"/>
    <col min="10246" max="10248" width="12.7109375" customWidth="1"/>
    <col min="10249" max="10249" width="13.5703125" customWidth="1"/>
    <col min="10250" max="10250" width="12.140625" customWidth="1"/>
    <col min="10251" max="10255" width="11.7109375" bestFit="1" customWidth="1"/>
    <col min="10256" max="10260" width="11.7109375" customWidth="1"/>
    <col min="10261" max="10261" width="14.140625" customWidth="1"/>
    <col min="10262" max="10266" width="12.7109375" bestFit="1" customWidth="1"/>
    <col min="10267" max="10272" width="12.7109375" customWidth="1"/>
    <col min="10481" max="10481" width="40.5703125" customWidth="1"/>
    <col min="10482" max="10487" width="10.140625" bestFit="1" customWidth="1"/>
    <col min="10488" max="10492" width="10.140625" customWidth="1"/>
    <col min="10494" max="10494" width="10.140625" bestFit="1" customWidth="1"/>
    <col min="10495" max="10498" width="12.7109375" bestFit="1" customWidth="1"/>
    <col min="10499" max="10500" width="10.140625" customWidth="1"/>
    <col min="10501" max="10501" width="12.140625" customWidth="1"/>
    <col min="10502" max="10504" width="12.7109375" customWidth="1"/>
    <col min="10505" max="10505" width="13.5703125" customWidth="1"/>
    <col min="10506" max="10506" width="12.140625" customWidth="1"/>
    <col min="10507" max="10511" width="11.7109375" bestFit="1" customWidth="1"/>
    <col min="10512" max="10516" width="11.7109375" customWidth="1"/>
    <col min="10517" max="10517" width="14.140625" customWidth="1"/>
    <col min="10518" max="10522" width="12.7109375" bestFit="1" customWidth="1"/>
    <col min="10523" max="10528" width="12.7109375" customWidth="1"/>
    <col min="10737" max="10737" width="40.5703125" customWidth="1"/>
    <col min="10738" max="10743" width="10.140625" bestFit="1" customWidth="1"/>
    <col min="10744" max="10748" width="10.140625" customWidth="1"/>
    <col min="10750" max="10750" width="10.140625" bestFit="1" customWidth="1"/>
    <col min="10751" max="10754" width="12.7109375" bestFit="1" customWidth="1"/>
    <col min="10755" max="10756" width="10.140625" customWidth="1"/>
    <col min="10757" max="10757" width="12.140625" customWidth="1"/>
    <col min="10758" max="10760" width="12.7109375" customWidth="1"/>
    <col min="10761" max="10761" width="13.5703125" customWidth="1"/>
    <col min="10762" max="10762" width="12.140625" customWidth="1"/>
    <col min="10763" max="10767" width="11.7109375" bestFit="1" customWidth="1"/>
    <col min="10768" max="10772" width="11.7109375" customWidth="1"/>
    <col min="10773" max="10773" width="14.140625" customWidth="1"/>
    <col min="10774" max="10778" width="12.7109375" bestFit="1" customWidth="1"/>
    <col min="10779" max="10784" width="12.7109375" customWidth="1"/>
    <col min="10993" max="10993" width="40.5703125" customWidth="1"/>
    <col min="10994" max="10999" width="10.140625" bestFit="1" customWidth="1"/>
    <col min="11000" max="11004" width="10.140625" customWidth="1"/>
    <col min="11006" max="11006" width="10.140625" bestFit="1" customWidth="1"/>
    <col min="11007" max="11010" width="12.7109375" bestFit="1" customWidth="1"/>
    <col min="11011" max="11012" width="10.140625" customWidth="1"/>
    <col min="11013" max="11013" width="12.140625" customWidth="1"/>
    <col min="11014" max="11016" width="12.7109375" customWidth="1"/>
    <col min="11017" max="11017" width="13.5703125" customWidth="1"/>
    <col min="11018" max="11018" width="12.140625" customWidth="1"/>
    <col min="11019" max="11023" width="11.7109375" bestFit="1" customWidth="1"/>
    <col min="11024" max="11028" width="11.7109375" customWidth="1"/>
    <col min="11029" max="11029" width="14.140625" customWidth="1"/>
    <col min="11030" max="11034" width="12.7109375" bestFit="1" customWidth="1"/>
    <col min="11035" max="11040" width="12.7109375" customWidth="1"/>
    <col min="11249" max="11249" width="40.5703125" customWidth="1"/>
    <col min="11250" max="11255" width="10.140625" bestFit="1" customWidth="1"/>
    <col min="11256" max="11260" width="10.140625" customWidth="1"/>
    <col min="11262" max="11262" width="10.140625" bestFit="1" customWidth="1"/>
    <col min="11263" max="11266" width="12.7109375" bestFit="1" customWidth="1"/>
    <col min="11267" max="11268" width="10.140625" customWidth="1"/>
    <col min="11269" max="11269" width="12.140625" customWidth="1"/>
    <col min="11270" max="11272" width="12.7109375" customWidth="1"/>
    <col min="11273" max="11273" width="13.5703125" customWidth="1"/>
    <col min="11274" max="11274" width="12.140625" customWidth="1"/>
    <col min="11275" max="11279" width="11.7109375" bestFit="1" customWidth="1"/>
    <col min="11280" max="11284" width="11.7109375" customWidth="1"/>
    <col min="11285" max="11285" width="14.140625" customWidth="1"/>
    <col min="11286" max="11290" width="12.7109375" bestFit="1" customWidth="1"/>
    <col min="11291" max="11296" width="12.7109375" customWidth="1"/>
    <col min="11505" max="11505" width="40.5703125" customWidth="1"/>
    <col min="11506" max="11511" width="10.140625" bestFit="1" customWidth="1"/>
    <col min="11512" max="11516" width="10.140625" customWidth="1"/>
    <col min="11518" max="11518" width="10.140625" bestFit="1" customWidth="1"/>
    <col min="11519" max="11522" width="12.7109375" bestFit="1" customWidth="1"/>
    <col min="11523" max="11524" width="10.140625" customWidth="1"/>
    <col min="11525" max="11525" width="12.140625" customWidth="1"/>
    <col min="11526" max="11528" width="12.7109375" customWidth="1"/>
    <col min="11529" max="11529" width="13.5703125" customWidth="1"/>
    <col min="11530" max="11530" width="12.140625" customWidth="1"/>
    <col min="11531" max="11535" width="11.7109375" bestFit="1" customWidth="1"/>
    <col min="11536" max="11540" width="11.7109375" customWidth="1"/>
    <col min="11541" max="11541" width="14.140625" customWidth="1"/>
    <col min="11542" max="11546" width="12.7109375" bestFit="1" customWidth="1"/>
    <col min="11547" max="11552" width="12.7109375" customWidth="1"/>
    <col min="11761" max="11761" width="40.5703125" customWidth="1"/>
    <col min="11762" max="11767" width="10.140625" bestFit="1" customWidth="1"/>
    <col min="11768" max="11772" width="10.140625" customWidth="1"/>
    <col min="11774" max="11774" width="10.140625" bestFit="1" customWidth="1"/>
    <col min="11775" max="11778" width="12.7109375" bestFit="1" customWidth="1"/>
    <col min="11779" max="11780" width="10.140625" customWidth="1"/>
    <col min="11781" max="11781" width="12.140625" customWidth="1"/>
    <col min="11782" max="11784" width="12.7109375" customWidth="1"/>
    <col min="11785" max="11785" width="13.5703125" customWidth="1"/>
    <col min="11786" max="11786" width="12.140625" customWidth="1"/>
    <col min="11787" max="11791" width="11.7109375" bestFit="1" customWidth="1"/>
    <col min="11792" max="11796" width="11.7109375" customWidth="1"/>
    <col min="11797" max="11797" width="14.140625" customWidth="1"/>
    <col min="11798" max="11802" width="12.7109375" bestFit="1" customWidth="1"/>
    <col min="11803" max="11808" width="12.7109375" customWidth="1"/>
    <col min="12017" max="12017" width="40.5703125" customWidth="1"/>
    <col min="12018" max="12023" width="10.140625" bestFit="1" customWidth="1"/>
    <col min="12024" max="12028" width="10.140625" customWidth="1"/>
    <col min="12030" max="12030" width="10.140625" bestFit="1" customWidth="1"/>
    <col min="12031" max="12034" width="12.7109375" bestFit="1" customWidth="1"/>
    <col min="12035" max="12036" width="10.140625" customWidth="1"/>
    <col min="12037" max="12037" width="12.140625" customWidth="1"/>
    <col min="12038" max="12040" width="12.7109375" customWidth="1"/>
    <col min="12041" max="12041" width="13.5703125" customWidth="1"/>
    <col min="12042" max="12042" width="12.140625" customWidth="1"/>
    <col min="12043" max="12047" width="11.7109375" bestFit="1" customWidth="1"/>
    <col min="12048" max="12052" width="11.7109375" customWidth="1"/>
    <col min="12053" max="12053" width="14.140625" customWidth="1"/>
    <col min="12054" max="12058" width="12.7109375" bestFit="1" customWidth="1"/>
    <col min="12059" max="12064" width="12.7109375" customWidth="1"/>
    <col min="12273" max="12273" width="40.5703125" customWidth="1"/>
    <col min="12274" max="12279" width="10.140625" bestFit="1" customWidth="1"/>
    <col min="12280" max="12284" width="10.140625" customWidth="1"/>
    <col min="12286" max="12286" width="10.140625" bestFit="1" customWidth="1"/>
    <col min="12287" max="12290" width="12.7109375" bestFit="1" customWidth="1"/>
    <col min="12291" max="12292" width="10.140625" customWidth="1"/>
    <col min="12293" max="12293" width="12.140625" customWidth="1"/>
    <col min="12294" max="12296" width="12.7109375" customWidth="1"/>
    <col min="12297" max="12297" width="13.5703125" customWidth="1"/>
    <col min="12298" max="12298" width="12.140625" customWidth="1"/>
    <col min="12299" max="12303" width="11.7109375" bestFit="1" customWidth="1"/>
    <col min="12304" max="12308" width="11.7109375" customWidth="1"/>
    <col min="12309" max="12309" width="14.140625" customWidth="1"/>
    <col min="12310" max="12314" width="12.7109375" bestFit="1" customWidth="1"/>
    <col min="12315" max="12320" width="12.7109375" customWidth="1"/>
    <col min="12529" max="12529" width="40.5703125" customWidth="1"/>
    <col min="12530" max="12535" width="10.140625" bestFit="1" customWidth="1"/>
    <col min="12536" max="12540" width="10.140625" customWidth="1"/>
    <col min="12542" max="12542" width="10.140625" bestFit="1" customWidth="1"/>
    <col min="12543" max="12546" width="12.7109375" bestFit="1" customWidth="1"/>
    <col min="12547" max="12548" width="10.140625" customWidth="1"/>
    <col min="12549" max="12549" width="12.140625" customWidth="1"/>
    <col min="12550" max="12552" width="12.7109375" customWidth="1"/>
    <col min="12553" max="12553" width="13.5703125" customWidth="1"/>
    <col min="12554" max="12554" width="12.140625" customWidth="1"/>
    <col min="12555" max="12559" width="11.7109375" bestFit="1" customWidth="1"/>
    <col min="12560" max="12564" width="11.7109375" customWidth="1"/>
    <col min="12565" max="12565" width="14.140625" customWidth="1"/>
    <col min="12566" max="12570" width="12.7109375" bestFit="1" customWidth="1"/>
    <col min="12571" max="12576" width="12.7109375" customWidth="1"/>
    <col min="12785" max="12785" width="40.5703125" customWidth="1"/>
    <col min="12786" max="12791" width="10.140625" bestFit="1" customWidth="1"/>
    <col min="12792" max="12796" width="10.140625" customWidth="1"/>
    <col min="12798" max="12798" width="10.140625" bestFit="1" customWidth="1"/>
    <col min="12799" max="12802" width="12.7109375" bestFit="1" customWidth="1"/>
    <col min="12803" max="12804" width="10.140625" customWidth="1"/>
    <col min="12805" max="12805" width="12.140625" customWidth="1"/>
    <col min="12806" max="12808" width="12.7109375" customWidth="1"/>
    <col min="12809" max="12809" width="13.5703125" customWidth="1"/>
    <col min="12810" max="12810" width="12.140625" customWidth="1"/>
    <col min="12811" max="12815" width="11.7109375" bestFit="1" customWidth="1"/>
    <col min="12816" max="12820" width="11.7109375" customWidth="1"/>
    <col min="12821" max="12821" width="14.140625" customWidth="1"/>
    <col min="12822" max="12826" width="12.7109375" bestFit="1" customWidth="1"/>
    <col min="12827" max="12832" width="12.7109375" customWidth="1"/>
    <col min="13041" max="13041" width="40.5703125" customWidth="1"/>
    <col min="13042" max="13047" width="10.140625" bestFit="1" customWidth="1"/>
    <col min="13048" max="13052" width="10.140625" customWidth="1"/>
    <col min="13054" max="13054" width="10.140625" bestFit="1" customWidth="1"/>
    <col min="13055" max="13058" width="12.7109375" bestFit="1" customWidth="1"/>
    <col min="13059" max="13060" width="10.140625" customWidth="1"/>
    <col min="13061" max="13061" width="12.140625" customWidth="1"/>
    <col min="13062" max="13064" width="12.7109375" customWidth="1"/>
    <col min="13065" max="13065" width="13.5703125" customWidth="1"/>
    <col min="13066" max="13066" width="12.140625" customWidth="1"/>
    <col min="13067" max="13071" width="11.7109375" bestFit="1" customWidth="1"/>
    <col min="13072" max="13076" width="11.7109375" customWidth="1"/>
    <col min="13077" max="13077" width="14.140625" customWidth="1"/>
    <col min="13078" max="13082" width="12.7109375" bestFit="1" customWidth="1"/>
    <col min="13083" max="13088" width="12.7109375" customWidth="1"/>
    <col min="13297" max="13297" width="40.5703125" customWidth="1"/>
    <col min="13298" max="13303" width="10.140625" bestFit="1" customWidth="1"/>
    <col min="13304" max="13308" width="10.140625" customWidth="1"/>
    <col min="13310" max="13310" width="10.140625" bestFit="1" customWidth="1"/>
    <col min="13311" max="13314" width="12.7109375" bestFit="1" customWidth="1"/>
    <col min="13315" max="13316" width="10.140625" customWidth="1"/>
    <col min="13317" max="13317" width="12.140625" customWidth="1"/>
    <col min="13318" max="13320" width="12.7109375" customWidth="1"/>
    <col min="13321" max="13321" width="13.5703125" customWidth="1"/>
    <col min="13322" max="13322" width="12.140625" customWidth="1"/>
    <col min="13323" max="13327" width="11.7109375" bestFit="1" customWidth="1"/>
    <col min="13328" max="13332" width="11.7109375" customWidth="1"/>
    <col min="13333" max="13333" width="14.140625" customWidth="1"/>
    <col min="13334" max="13338" width="12.7109375" bestFit="1" customWidth="1"/>
    <col min="13339" max="13344" width="12.7109375" customWidth="1"/>
    <col min="13553" max="13553" width="40.5703125" customWidth="1"/>
    <col min="13554" max="13559" width="10.140625" bestFit="1" customWidth="1"/>
    <col min="13560" max="13564" width="10.140625" customWidth="1"/>
    <col min="13566" max="13566" width="10.140625" bestFit="1" customWidth="1"/>
    <col min="13567" max="13570" width="12.7109375" bestFit="1" customWidth="1"/>
    <col min="13571" max="13572" width="10.140625" customWidth="1"/>
    <col min="13573" max="13573" width="12.140625" customWidth="1"/>
    <col min="13574" max="13576" width="12.7109375" customWidth="1"/>
    <col min="13577" max="13577" width="13.5703125" customWidth="1"/>
    <col min="13578" max="13578" width="12.140625" customWidth="1"/>
    <col min="13579" max="13583" width="11.7109375" bestFit="1" customWidth="1"/>
    <col min="13584" max="13588" width="11.7109375" customWidth="1"/>
    <col min="13589" max="13589" width="14.140625" customWidth="1"/>
    <col min="13590" max="13594" width="12.7109375" bestFit="1" customWidth="1"/>
    <col min="13595" max="13600" width="12.7109375" customWidth="1"/>
    <col min="13809" max="13809" width="40.5703125" customWidth="1"/>
    <col min="13810" max="13815" width="10.140625" bestFit="1" customWidth="1"/>
    <col min="13816" max="13820" width="10.140625" customWidth="1"/>
    <col min="13822" max="13822" width="10.140625" bestFit="1" customWidth="1"/>
    <col min="13823" max="13826" width="12.7109375" bestFit="1" customWidth="1"/>
    <col min="13827" max="13828" width="10.140625" customWidth="1"/>
    <col min="13829" max="13829" width="12.140625" customWidth="1"/>
    <col min="13830" max="13832" width="12.7109375" customWidth="1"/>
    <col min="13833" max="13833" width="13.5703125" customWidth="1"/>
    <col min="13834" max="13834" width="12.140625" customWidth="1"/>
    <col min="13835" max="13839" width="11.7109375" bestFit="1" customWidth="1"/>
    <col min="13840" max="13844" width="11.7109375" customWidth="1"/>
    <col min="13845" max="13845" width="14.140625" customWidth="1"/>
    <col min="13846" max="13850" width="12.7109375" bestFit="1" customWidth="1"/>
    <col min="13851" max="13856" width="12.7109375" customWidth="1"/>
    <col min="14065" max="14065" width="40.5703125" customWidth="1"/>
    <col min="14066" max="14071" width="10.140625" bestFit="1" customWidth="1"/>
    <col min="14072" max="14076" width="10.140625" customWidth="1"/>
    <col min="14078" max="14078" width="10.140625" bestFit="1" customWidth="1"/>
    <col min="14079" max="14082" width="12.7109375" bestFit="1" customWidth="1"/>
    <col min="14083" max="14084" width="10.140625" customWidth="1"/>
    <col min="14085" max="14085" width="12.140625" customWidth="1"/>
    <col min="14086" max="14088" width="12.7109375" customWidth="1"/>
    <col min="14089" max="14089" width="13.5703125" customWidth="1"/>
    <col min="14090" max="14090" width="12.140625" customWidth="1"/>
    <col min="14091" max="14095" width="11.7109375" bestFit="1" customWidth="1"/>
    <col min="14096" max="14100" width="11.7109375" customWidth="1"/>
    <col min="14101" max="14101" width="14.140625" customWidth="1"/>
    <col min="14102" max="14106" width="12.7109375" bestFit="1" customWidth="1"/>
    <col min="14107" max="14112" width="12.7109375" customWidth="1"/>
    <col min="14321" max="14321" width="40.5703125" customWidth="1"/>
    <col min="14322" max="14327" width="10.140625" bestFit="1" customWidth="1"/>
    <col min="14328" max="14332" width="10.140625" customWidth="1"/>
    <col min="14334" max="14334" width="10.140625" bestFit="1" customWidth="1"/>
    <col min="14335" max="14338" width="12.7109375" bestFit="1" customWidth="1"/>
    <col min="14339" max="14340" width="10.140625" customWidth="1"/>
    <col min="14341" max="14341" width="12.140625" customWidth="1"/>
    <col min="14342" max="14344" width="12.7109375" customWidth="1"/>
    <col min="14345" max="14345" width="13.5703125" customWidth="1"/>
    <col min="14346" max="14346" width="12.140625" customWidth="1"/>
    <col min="14347" max="14351" width="11.7109375" bestFit="1" customWidth="1"/>
    <col min="14352" max="14356" width="11.7109375" customWidth="1"/>
    <col min="14357" max="14357" width="14.140625" customWidth="1"/>
    <col min="14358" max="14362" width="12.7109375" bestFit="1" customWidth="1"/>
    <col min="14363" max="14368" width="12.7109375" customWidth="1"/>
    <col min="14577" max="14577" width="40.5703125" customWidth="1"/>
    <col min="14578" max="14583" width="10.140625" bestFit="1" customWidth="1"/>
    <col min="14584" max="14588" width="10.140625" customWidth="1"/>
    <col min="14590" max="14590" width="10.140625" bestFit="1" customWidth="1"/>
    <col min="14591" max="14594" width="12.7109375" bestFit="1" customWidth="1"/>
    <col min="14595" max="14596" width="10.140625" customWidth="1"/>
    <col min="14597" max="14597" width="12.140625" customWidth="1"/>
    <col min="14598" max="14600" width="12.7109375" customWidth="1"/>
    <col min="14601" max="14601" width="13.5703125" customWidth="1"/>
    <col min="14602" max="14602" width="12.140625" customWidth="1"/>
    <col min="14603" max="14607" width="11.7109375" bestFit="1" customWidth="1"/>
    <col min="14608" max="14612" width="11.7109375" customWidth="1"/>
    <col min="14613" max="14613" width="14.140625" customWidth="1"/>
    <col min="14614" max="14618" width="12.7109375" bestFit="1" customWidth="1"/>
    <col min="14619" max="14624" width="12.7109375" customWidth="1"/>
    <col min="14833" max="14833" width="40.5703125" customWidth="1"/>
    <col min="14834" max="14839" width="10.140625" bestFit="1" customWidth="1"/>
    <col min="14840" max="14844" width="10.140625" customWidth="1"/>
    <col min="14846" max="14846" width="10.140625" bestFit="1" customWidth="1"/>
    <col min="14847" max="14850" width="12.7109375" bestFit="1" customWidth="1"/>
    <col min="14851" max="14852" width="10.140625" customWidth="1"/>
    <col min="14853" max="14853" width="12.140625" customWidth="1"/>
    <col min="14854" max="14856" width="12.7109375" customWidth="1"/>
    <col min="14857" max="14857" width="13.5703125" customWidth="1"/>
    <col min="14858" max="14858" width="12.140625" customWidth="1"/>
    <col min="14859" max="14863" width="11.7109375" bestFit="1" customWidth="1"/>
    <col min="14864" max="14868" width="11.7109375" customWidth="1"/>
    <col min="14869" max="14869" width="14.140625" customWidth="1"/>
    <col min="14870" max="14874" width="12.7109375" bestFit="1" customWidth="1"/>
    <col min="14875" max="14880" width="12.7109375" customWidth="1"/>
    <col min="15089" max="15089" width="40.5703125" customWidth="1"/>
    <col min="15090" max="15095" width="10.140625" bestFit="1" customWidth="1"/>
    <col min="15096" max="15100" width="10.140625" customWidth="1"/>
    <col min="15102" max="15102" width="10.140625" bestFit="1" customWidth="1"/>
    <col min="15103" max="15106" width="12.7109375" bestFit="1" customWidth="1"/>
    <col min="15107" max="15108" width="10.140625" customWidth="1"/>
    <col min="15109" max="15109" width="12.140625" customWidth="1"/>
    <col min="15110" max="15112" width="12.7109375" customWidth="1"/>
    <col min="15113" max="15113" width="13.5703125" customWidth="1"/>
    <col min="15114" max="15114" width="12.140625" customWidth="1"/>
    <col min="15115" max="15119" width="11.7109375" bestFit="1" customWidth="1"/>
    <col min="15120" max="15124" width="11.7109375" customWidth="1"/>
    <col min="15125" max="15125" width="14.140625" customWidth="1"/>
    <col min="15126" max="15130" width="12.7109375" bestFit="1" customWidth="1"/>
    <col min="15131" max="15136" width="12.7109375" customWidth="1"/>
    <col min="15345" max="15345" width="40.5703125" customWidth="1"/>
    <col min="15346" max="15351" width="10.140625" bestFit="1" customWidth="1"/>
    <col min="15352" max="15356" width="10.140625" customWidth="1"/>
    <col min="15358" max="15358" width="10.140625" bestFit="1" customWidth="1"/>
    <col min="15359" max="15362" width="12.7109375" bestFit="1" customWidth="1"/>
    <col min="15363" max="15364" width="10.140625" customWidth="1"/>
    <col min="15365" max="15365" width="12.140625" customWidth="1"/>
    <col min="15366" max="15368" width="12.7109375" customWidth="1"/>
    <col min="15369" max="15369" width="13.5703125" customWidth="1"/>
    <col min="15370" max="15370" width="12.140625" customWidth="1"/>
    <col min="15371" max="15375" width="11.7109375" bestFit="1" customWidth="1"/>
    <col min="15376" max="15380" width="11.7109375" customWidth="1"/>
    <col min="15381" max="15381" width="14.140625" customWidth="1"/>
    <col min="15382" max="15386" width="12.7109375" bestFit="1" customWidth="1"/>
    <col min="15387" max="15392" width="12.7109375" customWidth="1"/>
    <col min="15601" max="15601" width="40.5703125" customWidth="1"/>
    <col min="15602" max="15607" width="10.140625" bestFit="1" customWidth="1"/>
    <col min="15608" max="15612" width="10.140625" customWidth="1"/>
    <col min="15614" max="15614" width="10.140625" bestFit="1" customWidth="1"/>
    <col min="15615" max="15618" width="12.7109375" bestFit="1" customWidth="1"/>
    <col min="15619" max="15620" width="10.140625" customWidth="1"/>
    <col min="15621" max="15621" width="12.140625" customWidth="1"/>
    <col min="15622" max="15624" width="12.7109375" customWidth="1"/>
    <col min="15625" max="15625" width="13.5703125" customWidth="1"/>
    <col min="15626" max="15626" width="12.140625" customWidth="1"/>
    <col min="15627" max="15631" width="11.7109375" bestFit="1" customWidth="1"/>
    <col min="15632" max="15636" width="11.7109375" customWidth="1"/>
    <col min="15637" max="15637" width="14.140625" customWidth="1"/>
    <col min="15638" max="15642" width="12.7109375" bestFit="1" customWidth="1"/>
    <col min="15643" max="15648" width="12.7109375" customWidth="1"/>
    <col min="15857" max="15857" width="40.5703125" customWidth="1"/>
    <col min="15858" max="15863" width="10.140625" bestFit="1" customWidth="1"/>
    <col min="15864" max="15868" width="10.140625" customWidth="1"/>
    <col min="15870" max="15870" width="10.140625" bestFit="1" customWidth="1"/>
    <col min="15871" max="15874" width="12.7109375" bestFit="1" customWidth="1"/>
    <col min="15875" max="15876" width="10.140625" customWidth="1"/>
    <col min="15877" max="15877" width="12.140625" customWidth="1"/>
    <col min="15878" max="15880" width="12.7109375" customWidth="1"/>
    <col min="15881" max="15881" width="13.5703125" customWidth="1"/>
    <col min="15882" max="15882" width="12.140625" customWidth="1"/>
    <col min="15883" max="15887" width="11.7109375" bestFit="1" customWidth="1"/>
    <col min="15888" max="15892" width="11.7109375" customWidth="1"/>
    <col min="15893" max="15893" width="14.140625" customWidth="1"/>
    <col min="15894" max="15898" width="12.7109375" bestFit="1" customWidth="1"/>
    <col min="15899" max="15904" width="12.7109375" customWidth="1"/>
    <col min="16113" max="16113" width="40.5703125" customWidth="1"/>
    <col min="16114" max="16119" width="10.140625" bestFit="1" customWidth="1"/>
    <col min="16120" max="16124" width="10.140625" customWidth="1"/>
    <col min="16126" max="16126" width="10.140625" bestFit="1" customWidth="1"/>
    <col min="16127" max="16130" width="12.7109375" bestFit="1" customWidth="1"/>
    <col min="16131" max="16132" width="10.140625" customWidth="1"/>
    <col min="16133" max="16133" width="12.140625" customWidth="1"/>
    <col min="16134" max="16136" width="12.7109375" customWidth="1"/>
    <col min="16137" max="16137" width="13.5703125" customWidth="1"/>
    <col min="16138" max="16138" width="12.140625" customWidth="1"/>
    <col min="16139" max="16143" width="11.7109375" bestFit="1" customWidth="1"/>
    <col min="16144" max="16148" width="11.7109375" customWidth="1"/>
    <col min="16149" max="16149" width="14.140625" customWidth="1"/>
    <col min="16150" max="16154" width="12.7109375" bestFit="1" customWidth="1"/>
    <col min="16155" max="16160" width="12.7109375" customWidth="1"/>
  </cols>
  <sheetData>
    <row r="1" spans="1:10" x14ac:dyDescent="0.25">
      <c r="A1" s="104" t="s">
        <v>116</v>
      </c>
      <c r="B1" s="98" t="s">
        <v>113</v>
      </c>
      <c r="C1" s="99"/>
      <c r="D1" s="104"/>
      <c r="E1" s="1"/>
      <c r="F1" s="1"/>
      <c r="G1" s="1"/>
      <c r="I1"/>
    </row>
    <row r="2" spans="1:10" ht="15" customHeight="1" x14ac:dyDescent="0.25">
      <c r="A2" s="104"/>
      <c r="B2" s="107">
        <v>2021</v>
      </c>
      <c r="C2" s="107">
        <v>2022</v>
      </c>
      <c r="D2" s="107">
        <v>2023</v>
      </c>
      <c r="E2" s="98" t="s">
        <v>114</v>
      </c>
      <c r="F2" s="99"/>
      <c r="G2" s="104"/>
      <c r="H2" s="98" t="s">
        <v>3</v>
      </c>
      <c r="I2" s="99"/>
      <c r="J2" s="104"/>
    </row>
    <row r="3" spans="1:10" ht="15" customHeight="1" x14ac:dyDescent="0.25">
      <c r="A3" s="3"/>
      <c r="B3" s="108"/>
      <c r="C3" s="108"/>
      <c r="D3" s="108"/>
      <c r="E3" s="10">
        <v>2021</v>
      </c>
      <c r="F3" s="10">
        <v>2022</v>
      </c>
      <c r="G3" s="10">
        <v>2023</v>
      </c>
      <c r="H3" s="10">
        <v>2021</v>
      </c>
      <c r="I3" s="10">
        <v>2022</v>
      </c>
      <c r="J3" s="10">
        <v>2023</v>
      </c>
    </row>
    <row r="4" spans="1:10" x14ac:dyDescent="0.25">
      <c r="A4" s="6" t="s">
        <v>6</v>
      </c>
      <c r="B4" s="21">
        <f>SUM(B5:B106)</f>
        <v>68492049.185275793</v>
      </c>
      <c r="C4" s="21">
        <f t="shared" ref="C4:D4" si="0">SUM(C5:C106)</f>
        <v>68334293.939675584</v>
      </c>
      <c r="D4" s="21">
        <f t="shared" si="0"/>
        <v>80143277.987214595</v>
      </c>
      <c r="H4" s="25">
        <f>SUM(H5:H106)</f>
        <v>0.99999999999999933</v>
      </c>
      <c r="I4" s="25">
        <f t="shared" ref="I4:J4" si="1">SUM(I5:I106)</f>
        <v>0.99999999999999956</v>
      </c>
      <c r="J4" s="25">
        <f t="shared" si="1"/>
        <v>1.0000000000000002</v>
      </c>
    </row>
    <row r="5" spans="1:10" x14ac:dyDescent="0.25">
      <c r="A5" s="8" t="s">
        <v>53</v>
      </c>
      <c r="B5" s="9">
        <v>23180285.897140976</v>
      </c>
      <c r="C5" s="9">
        <v>24732272.199637916</v>
      </c>
      <c r="D5" s="9">
        <v>27845685.931032091</v>
      </c>
      <c r="E5" s="9">
        <v>1</v>
      </c>
      <c r="F5" s="9">
        <v>1</v>
      </c>
      <c r="G5" s="9">
        <v>1</v>
      </c>
      <c r="H5" s="17">
        <v>0.36038926248408037</v>
      </c>
      <c r="I5" s="17">
        <v>0.38626870589851647</v>
      </c>
      <c r="J5" s="17">
        <v>0.37629588095566335</v>
      </c>
    </row>
    <row r="6" spans="1:10" x14ac:dyDescent="0.25">
      <c r="A6" s="8" t="s">
        <v>9</v>
      </c>
      <c r="B6" s="9">
        <v>5254391.6372357737</v>
      </c>
      <c r="C6" s="9">
        <v>5178371.9896613229</v>
      </c>
      <c r="D6" s="9">
        <v>6072910.1890758015</v>
      </c>
      <c r="E6" s="9">
        <v>2</v>
      </c>
      <c r="F6" s="9">
        <v>2</v>
      </c>
      <c r="G6" s="9">
        <v>2</v>
      </c>
      <c r="H6" s="17">
        <v>7.757411424815519E-2</v>
      </c>
      <c r="I6" s="17">
        <v>7.7036339589361333E-2</v>
      </c>
      <c r="J6" s="17">
        <v>7.6720058285079176E-2</v>
      </c>
    </row>
    <row r="7" spans="1:10" x14ac:dyDescent="0.25">
      <c r="A7" s="8" t="s">
        <v>57</v>
      </c>
      <c r="B7" s="9">
        <v>2535132.6267739106</v>
      </c>
      <c r="C7" s="9">
        <v>2245642.1624718788</v>
      </c>
      <c r="D7" s="9">
        <v>2550077.6458626417</v>
      </c>
      <c r="E7" s="9">
        <v>3</v>
      </c>
      <c r="F7" s="9">
        <v>3</v>
      </c>
      <c r="G7" s="9">
        <v>3</v>
      </c>
      <c r="H7" s="17">
        <v>4.4707535283630855E-2</v>
      </c>
      <c r="I7" s="17">
        <v>3.7626346339452915E-2</v>
      </c>
      <c r="J7" s="17">
        <v>3.551924631927926E-2</v>
      </c>
    </row>
    <row r="8" spans="1:10" x14ac:dyDescent="0.25">
      <c r="A8" s="8" t="s">
        <v>30</v>
      </c>
      <c r="B8" s="9">
        <v>1614897.967981847</v>
      </c>
      <c r="C8" s="9">
        <v>1656942.5766324243</v>
      </c>
      <c r="D8" s="9">
        <v>2267778.032813523</v>
      </c>
      <c r="E8" s="9">
        <v>4</v>
      </c>
      <c r="F8" s="9">
        <v>4</v>
      </c>
      <c r="G8" s="9">
        <v>4</v>
      </c>
      <c r="H8" s="17">
        <v>2.3373151108200964E-2</v>
      </c>
      <c r="I8" s="17">
        <v>2.3311808385907542E-2</v>
      </c>
      <c r="J8" s="17">
        <v>2.6768290464605226E-2</v>
      </c>
    </row>
    <row r="9" spans="1:10" x14ac:dyDescent="0.25">
      <c r="A9" s="8" t="s">
        <v>89</v>
      </c>
      <c r="B9" s="9">
        <v>1203945.0547382117</v>
      </c>
      <c r="C9" s="9">
        <v>1422545.6220476688</v>
      </c>
      <c r="D9" s="9">
        <v>1814778.4391499441</v>
      </c>
      <c r="E9" s="9">
        <v>6</v>
      </c>
      <c r="F9" s="9">
        <v>5</v>
      </c>
      <c r="G9" s="9">
        <v>5</v>
      </c>
      <c r="H9" s="17">
        <v>1.8659419324806754E-2</v>
      </c>
      <c r="I9" s="17">
        <v>2.1193227745489256E-2</v>
      </c>
      <c r="J9" s="17">
        <v>2.2664564394667942E-2</v>
      </c>
    </row>
    <row r="10" spans="1:10" x14ac:dyDescent="0.25">
      <c r="A10" s="8" t="s">
        <v>107</v>
      </c>
      <c r="B10" s="9">
        <v>1333353.0363318678</v>
      </c>
      <c r="C10" s="9">
        <v>1342410.1375163503</v>
      </c>
      <c r="D10" s="9">
        <v>1589041.9444623021</v>
      </c>
      <c r="E10" s="9">
        <v>7</v>
      </c>
      <c r="F10" s="9">
        <v>7</v>
      </c>
      <c r="G10" s="9">
        <v>6</v>
      </c>
      <c r="H10" s="17">
        <v>1.8569213836934707E-2</v>
      </c>
      <c r="I10" s="17">
        <v>1.8830578894544429E-2</v>
      </c>
      <c r="J10" s="17">
        <v>1.8887479547781333E-2</v>
      </c>
    </row>
    <row r="11" spans="1:10" x14ac:dyDescent="0.25">
      <c r="A11" s="8" t="s">
        <v>10</v>
      </c>
      <c r="B11" s="9">
        <v>1452591.036456177</v>
      </c>
      <c r="C11" s="9">
        <v>1093360.159042004</v>
      </c>
      <c r="D11" s="9">
        <v>1583401.3961917879</v>
      </c>
      <c r="E11" s="9">
        <v>5</v>
      </c>
      <c r="F11" s="9">
        <v>11</v>
      </c>
      <c r="G11" s="9">
        <v>7</v>
      </c>
      <c r="H11" s="17">
        <v>1.9674128970180515E-2</v>
      </c>
      <c r="I11" s="17">
        <v>1.4928956596577451E-2</v>
      </c>
      <c r="J11" s="17">
        <v>1.8253164533583915E-2</v>
      </c>
    </row>
    <row r="12" spans="1:10" x14ac:dyDescent="0.25">
      <c r="A12" s="8" t="s">
        <v>98</v>
      </c>
      <c r="B12" s="9">
        <v>1238648.5826189232</v>
      </c>
      <c r="C12" s="9">
        <v>1196330.3811968151</v>
      </c>
      <c r="D12" s="9">
        <v>1501808.9008310237</v>
      </c>
      <c r="E12" s="9">
        <v>9</v>
      </c>
      <c r="F12" s="9">
        <v>8</v>
      </c>
      <c r="G12" s="9">
        <v>8</v>
      </c>
      <c r="H12" s="17">
        <v>1.8003876553107871E-2</v>
      </c>
      <c r="I12" s="17">
        <v>1.6725584814399699E-2</v>
      </c>
      <c r="J12" s="17">
        <v>1.7774840468912149E-2</v>
      </c>
    </row>
    <row r="13" spans="1:10" x14ac:dyDescent="0.25">
      <c r="A13" s="8" t="s">
        <v>73</v>
      </c>
      <c r="B13" s="9">
        <v>1096381.30438608</v>
      </c>
      <c r="C13" s="9">
        <v>1151807.4637263548</v>
      </c>
      <c r="D13" s="9">
        <v>1284498.5011672527</v>
      </c>
      <c r="E13" s="9">
        <v>11</v>
      </c>
      <c r="F13" s="9">
        <v>9</v>
      </c>
      <c r="G13" s="9">
        <v>9</v>
      </c>
      <c r="H13" s="17">
        <v>1.5493382798910618E-2</v>
      </c>
      <c r="I13" s="17">
        <v>1.631315939808408E-2</v>
      </c>
      <c r="J13" s="17">
        <v>1.5244379438072065E-2</v>
      </c>
    </row>
    <row r="14" spans="1:10" x14ac:dyDescent="0.25">
      <c r="A14" s="8" t="s">
        <v>55</v>
      </c>
      <c r="B14" s="9">
        <v>1069201.2549904822</v>
      </c>
      <c r="C14" s="9">
        <v>1093131.3565776118</v>
      </c>
      <c r="D14" s="9">
        <v>1174418.142278729</v>
      </c>
      <c r="E14" s="9">
        <v>12</v>
      </c>
      <c r="F14" s="9">
        <v>10</v>
      </c>
      <c r="G14" s="9">
        <v>10</v>
      </c>
      <c r="H14" s="17">
        <v>1.4671195324023632E-2</v>
      </c>
      <c r="I14" s="17">
        <v>1.5006005742816476E-2</v>
      </c>
      <c r="J14" s="17">
        <v>1.3601744721403741E-2</v>
      </c>
    </row>
    <row r="15" spans="1:10" x14ac:dyDescent="0.25">
      <c r="A15" s="8" t="s">
        <v>79</v>
      </c>
      <c r="B15" s="9">
        <v>936385.16947738058</v>
      </c>
      <c r="C15" s="9">
        <v>939569.83556528506</v>
      </c>
      <c r="D15" s="9">
        <v>1090545.4870069649</v>
      </c>
      <c r="E15" s="9">
        <v>13</v>
      </c>
      <c r="F15" s="9">
        <v>12</v>
      </c>
      <c r="G15" s="9">
        <v>11</v>
      </c>
      <c r="H15" s="17">
        <v>1.2901740979265518E-2</v>
      </c>
      <c r="I15" s="17">
        <v>1.3046522321948613E-2</v>
      </c>
      <c r="J15" s="17">
        <v>1.2925524443598572E-2</v>
      </c>
    </row>
    <row r="16" spans="1:10" x14ac:dyDescent="0.25">
      <c r="A16" s="8" t="s">
        <v>93</v>
      </c>
      <c r="B16" s="9">
        <v>1403323.2328364081</v>
      </c>
      <c r="C16" s="9">
        <v>1534763.0722252789</v>
      </c>
      <c r="D16" s="9">
        <v>1122236.9381002833</v>
      </c>
      <c r="E16" s="9">
        <v>8</v>
      </c>
      <c r="F16" s="9">
        <v>6</v>
      </c>
      <c r="G16" s="9">
        <v>12</v>
      </c>
      <c r="H16" s="17">
        <v>1.8469559005603563E-2</v>
      </c>
      <c r="I16" s="17">
        <v>2.0257112626864165E-2</v>
      </c>
      <c r="J16" s="17">
        <v>1.2569680585919528E-2</v>
      </c>
    </row>
    <row r="17" spans="1:10" x14ac:dyDescent="0.25">
      <c r="A17" s="8" t="s">
        <v>65</v>
      </c>
      <c r="B17" s="9">
        <v>571140.70768766524</v>
      </c>
      <c r="C17" s="9">
        <v>593903.14408507105</v>
      </c>
      <c r="D17" s="9">
        <v>871658.03331504832</v>
      </c>
      <c r="E17" s="9">
        <v>23</v>
      </c>
      <c r="F17" s="9">
        <v>19</v>
      </c>
      <c r="G17" s="9">
        <v>13</v>
      </c>
      <c r="H17" s="17">
        <v>7.7119714060651648E-3</v>
      </c>
      <c r="I17" s="17">
        <v>8.7644883707061888E-3</v>
      </c>
      <c r="J17" s="17">
        <v>1.2045955212990333E-2</v>
      </c>
    </row>
    <row r="18" spans="1:10" x14ac:dyDescent="0.25">
      <c r="A18" s="8" t="s">
        <v>97</v>
      </c>
      <c r="B18" s="9">
        <v>865592.0202400476</v>
      </c>
      <c r="C18" s="9">
        <v>739841.26193120563</v>
      </c>
      <c r="D18" s="9">
        <v>993420.99264235911</v>
      </c>
      <c r="E18" s="9">
        <v>14</v>
      </c>
      <c r="F18" s="9">
        <v>16</v>
      </c>
      <c r="G18" s="9">
        <v>14</v>
      </c>
      <c r="H18" s="17">
        <v>1.2374242424839066E-2</v>
      </c>
      <c r="I18" s="17">
        <v>1.0293372451502733E-2</v>
      </c>
      <c r="J18" s="17">
        <v>1.1739497870665029E-2</v>
      </c>
    </row>
    <row r="19" spans="1:10" x14ac:dyDescent="0.25">
      <c r="A19" s="8" t="s">
        <v>81</v>
      </c>
      <c r="B19" s="9">
        <v>625491.69660276407</v>
      </c>
      <c r="C19" s="9">
        <v>842709.74276373326</v>
      </c>
      <c r="D19" s="9">
        <v>901079.38638374698</v>
      </c>
      <c r="E19" s="9">
        <v>19</v>
      </c>
      <c r="F19" s="9">
        <v>13</v>
      </c>
      <c r="G19" s="9">
        <v>15</v>
      </c>
      <c r="H19" s="17">
        <v>8.8668554276198647E-3</v>
      </c>
      <c r="I19" s="17">
        <v>1.1692009948572678E-2</v>
      </c>
      <c r="J19" s="17">
        <v>1.0676953103255919E-2</v>
      </c>
    </row>
    <row r="20" spans="1:10" x14ac:dyDescent="0.25">
      <c r="A20" s="8" t="s">
        <v>105</v>
      </c>
      <c r="B20" s="9">
        <v>1327481.1351656537</v>
      </c>
      <c r="C20" s="9">
        <v>774864.38495066459</v>
      </c>
      <c r="D20" s="9">
        <v>902945.44231131813</v>
      </c>
      <c r="E20" s="9">
        <v>10</v>
      </c>
      <c r="F20" s="9">
        <v>14</v>
      </c>
      <c r="G20" s="9">
        <v>16</v>
      </c>
      <c r="H20" s="17">
        <v>1.7803538634818879E-2</v>
      </c>
      <c r="I20" s="17">
        <v>1.0621024866804359E-2</v>
      </c>
      <c r="J20" s="17">
        <v>1.050136495014155E-2</v>
      </c>
    </row>
    <row r="21" spans="1:10" x14ac:dyDescent="0.25">
      <c r="A21" s="8" t="s">
        <v>32</v>
      </c>
      <c r="B21" s="9">
        <v>630488.22003392875</v>
      </c>
      <c r="C21" s="9">
        <v>729535.3710700667</v>
      </c>
      <c r="D21" s="9">
        <v>846165.78574752726</v>
      </c>
      <c r="E21" s="9">
        <v>20</v>
      </c>
      <c r="F21" s="9">
        <v>15</v>
      </c>
      <c r="G21" s="9">
        <v>17</v>
      </c>
      <c r="H21" s="17">
        <v>8.8364177737625619E-3</v>
      </c>
      <c r="I21" s="17">
        <v>1.0303861123633424E-2</v>
      </c>
      <c r="J21" s="17">
        <v>1.0159462730787858E-2</v>
      </c>
    </row>
    <row r="22" spans="1:10" x14ac:dyDescent="0.25">
      <c r="A22" s="8" t="s">
        <v>21</v>
      </c>
      <c r="B22" s="9">
        <v>682117.07535098679</v>
      </c>
      <c r="C22" s="9">
        <v>632412.32205308834</v>
      </c>
      <c r="D22" s="9">
        <v>831058.11368025723</v>
      </c>
      <c r="E22" s="9">
        <v>17</v>
      </c>
      <c r="F22" s="9">
        <v>18</v>
      </c>
      <c r="G22" s="9">
        <v>18</v>
      </c>
      <c r="H22" s="17">
        <v>9.6342954845523403E-3</v>
      </c>
      <c r="I22" s="17">
        <v>8.8040709996616822E-3</v>
      </c>
      <c r="J22" s="17">
        <v>9.8639212621261154E-3</v>
      </c>
    </row>
    <row r="23" spans="1:10" x14ac:dyDescent="0.25">
      <c r="A23" s="8" t="s">
        <v>92</v>
      </c>
      <c r="B23" s="9">
        <v>585981.12805800489</v>
      </c>
      <c r="C23" s="9">
        <v>649686.2996320047</v>
      </c>
      <c r="D23" s="9">
        <v>776448.12339198042</v>
      </c>
      <c r="E23" s="9">
        <v>21</v>
      </c>
      <c r="F23" s="9">
        <v>17</v>
      </c>
      <c r="G23" s="9">
        <v>19</v>
      </c>
      <c r="H23" s="17">
        <v>8.474798656820685E-3</v>
      </c>
      <c r="I23" s="17">
        <v>9.4432464689642882E-3</v>
      </c>
      <c r="J23" s="17">
        <v>9.6251200491376098E-3</v>
      </c>
    </row>
    <row r="24" spans="1:10" x14ac:dyDescent="0.25">
      <c r="A24" s="8" t="s">
        <v>17</v>
      </c>
      <c r="B24" s="9">
        <v>773241.58808786154</v>
      </c>
      <c r="C24" s="9">
        <v>641778.64970307448</v>
      </c>
      <c r="D24" s="9">
        <v>846712.81227701879</v>
      </c>
      <c r="E24" s="9">
        <v>16</v>
      </c>
      <c r="F24" s="9">
        <v>20</v>
      </c>
      <c r="G24" s="9">
        <v>20</v>
      </c>
      <c r="H24" s="17">
        <v>1.0167561437802789E-2</v>
      </c>
      <c r="I24" s="17">
        <v>8.4627391315274837E-3</v>
      </c>
      <c r="J24" s="17">
        <v>9.4690301338961232E-3</v>
      </c>
    </row>
    <row r="25" spans="1:10" x14ac:dyDescent="0.25">
      <c r="A25" s="8" t="s">
        <v>95</v>
      </c>
      <c r="B25" s="9">
        <v>520986.60688184563</v>
      </c>
      <c r="C25" s="9">
        <v>438133.70027608133</v>
      </c>
      <c r="D25" s="9">
        <v>771786.01206370781</v>
      </c>
      <c r="E25" s="9">
        <v>24</v>
      </c>
      <c r="F25" s="9">
        <v>28</v>
      </c>
      <c r="G25" s="9">
        <v>21</v>
      </c>
      <c r="H25" s="17">
        <v>7.7100183033327529E-3</v>
      </c>
      <c r="I25" s="17">
        <v>6.081444498379788E-3</v>
      </c>
      <c r="J25" s="17">
        <v>9.1091830050512284E-3</v>
      </c>
    </row>
    <row r="26" spans="1:10" x14ac:dyDescent="0.25">
      <c r="A26" s="8" t="s">
        <v>52</v>
      </c>
      <c r="B26" s="9">
        <v>660718.85120980919</v>
      </c>
      <c r="C26" s="9">
        <v>558409.16190140531</v>
      </c>
      <c r="D26" s="9">
        <v>782650.63055631635</v>
      </c>
      <c r="E26" s="9">
        <v>18</v>
      </c>
      <c r="F26" s="9">
        <v>23</v>
      </c>
      <c r="G26" s="9">
        <v>22</v>
      </c>
      <c r="H26" s="17">
        <v>8.9843115123767314E-3</v>
      </c>
      <c r="I26" s="17">
        <v>7.5969831130041823E-3</v>
      </c>
      <c r="J26" s="17">
        <v>8.986649881799081E-3</v>
      </c>
    </row>
    <row r="27" spans="1:10" x14ac:dyDescent="0.25">
      <c r="A27" s="8" t="s">
        <v>100</v>
      </c>
      <c r="B27" s="9">
        <v>839342.79198321991</v>
      </c>
      <c r="C27" s="9">
        <v>581849.89700876758</v>
      </c>
      <c r="D27" s="9">
        <v>706770.88678158855</v>
      </c>
      <c r="E27" s="9">
        <v>15</v>
      </c>
      <c r="F27" s="9">
        <v>21</v>
      </c>
      <c r="G27" s="9">
        <v>23</v>
      </c>
      <c r="H27" s="17">
        <v>1.1261637544589729E-2</v>
      </c>
      <c r="I27" s="17">
        <v>8.0333352777253626E-3</v>
      </c>
      <c r="J27" s="17">
        <v>8.2162654455815928E-3</v>
      </c>
    </row>
    <row r="28" spans="1:10" x14ac:dyDescent="0.25">
      <c r="A28" s="8" t="s">
        <v>50</v>
      </c>
      <c r="B28" s="9">
        <v>536211.4836432297</v>
      </c>
      <c r="C28" s="9">
        <v>576368.87553187413</v>
      </c>
      <c r="D28" s="9">
        <v>687677.22788803186</v>
      </c>
      <c r="E28" s="9">
        <v>26</v>
      </c>
      <c r="F28" s="9">
        <v>22</v>
      </c>
      <c r="G28" s="9">
        <v>24</v>
      </c>
      <c r="H28" s="17">
        <v>7.2127727460852709E-3</v>
      </c>
      <c r="I28" s="17">
        <v>7.8093660923758152E-3</v>
      </c>
      <c r="J28" s="17">
        <v>7.8658731710005824E-3</v>
      </c>
    </row>
    <row r="29" spans="1:10" x14ac:dyDescent="0.25">
      <c r="A29" s="8" t="s">
        <v>41</v>
      </c>
      <c r="B29" s="9">
        <v>534775.9730222465</v>
      </c>
      <c r="C29" s="9">
        <v>490246.9173568018</v>
      </c>
      <c r="D29" s="9">
        <v>668341.07705575344</v>
      </c>
      <c r="E29" s="9">
        <v>25</v>
      </c>
      <c r="F29" s="9">
        <v>24</v>
      </c>
      <c r="G29" s="9">
        <v>25</v>
      </c>
      <c r="H29" s="17">
        <v>7.4984861676285685E-3</v>
      </c>
      <c r="I29" s="17">
        <v>6.7607078437346485E-3</v>
      </c>
      <c r="J29" s="17">
        <v>7.7776771528658981E-3</v>
      </c>
    </row>
    <row r="30" spans="1:10" x14ac:dyDescent="0.25">
      <c r="A30" s="8" t="s">
        <v>104</v>
      </c>
      <c r="B30" s="9">
        <v>499623.82260300219</v>
      </c>
      <c r="C30" s="9">
        <v>381253.60919496464</v>
      </c>
      <c r="D30" s="9">
        <v>646246.91352711734</v>
      </c>
      <c r="E30" s="9">
        <v>29</v>
      </c>
      <c r="F30" s="9">
        <v>35</v>
      </c>
      <c r="G30" s="9">
        <v>26</v>
      </c>
      <c r="H30" s="17">
        <v>6.6982431005477849E-3</v>
      </c>
      <c r="I30" s="17">
        <v>5.1611245965524667E-3</v>
      </c>
      <c r="J30" s="17">
        <v>7.4118260049848188E-3</v>
      </c>
    </row>
    <row r="31" spans="1:10" x14ac:dyDescent="0.25">
      <c r="A31" s="8" t="s">
        <v>38</v>
      </c>
      <c r="B31" s="9">
        <v>532461.54762401024</v>
      </c>
      <c r="C31" s="9">
        <v>474547.66903015738</v>
      </c>
      <c r="D31" s="9">
        <v>585064.78232636082</v>
      </c>
      <c r="E31" s="9">
        <v>27</v>
      </c>
      <c r="F31" s="9">
        <v>27</v>
      </c>
      <c r="G31" s="9">
        <v>27</v>
      </c>
      <c r="H31" s="17">
        <v>7.2063884884791245E-3</v>
      </c>
      <c r="I31" s="17">
        <v>6.4296887385360208E-3</v>
      </c>
      <c r="J31" s="17">
        <v>6.7211408020753883E-3</v>
      </c>
    </row>
    <row r="32" spans="1:10" x14ac:dyDescent="0.25">
      <c r="A32" s="8" t="s">
        <v>108</v>
      </c>
      <c r="B32" s="9">
        <v>579964.64003819507</v>
      </c>
      <c r="C32" s="9">
        <v>488157.25657100265</v>
      </c>
      <c r="D32" s="9">
        <v>580098.04278387339</v>
      </c>
      <c r="E32" s="9">
        <v>22</v>
      </c>
      <c r="F32" s="9">
        <v>25</v>
      </c>
      <c r="G32" s="9">
        <v>28</v>
      </c>
      <c r="H32" s="17">
        <v>7.7911212655093539E-3</v>
      </c>
      <c r="I32" s="17">
        <v>6.6238940116988172E-3</v>
      </c>
      <c r="J32" s="17">
        <v>6.6542679988557518E-3</v>
      </c>
    </row>
    <row r="33" spans="1:10" x14ac:dyDescent="0.25">
      <c r="A33" s="8" t="s">
        <v>16</v>
      </c>
      <c r="B33" s="9">
        <v>484935.65788892168</v>
      </c>
      <c r="C33" s="9">
        <v>409997.88134935778</v>
      </c>
      <c r="D33" s="9">
        <v>546722.41507670959</v>
      </c>
      <c r="E33" s="9">
        <v>30</v>
      </c>
      <c r="F33" s="9">
        <v>29</v>
      </c>
      <c r="G33" s="9">
        <v>29</v>
      </c>
      <c r="H33" s="17">
        <v>6.6357673411586186E-3</v>
      </c>
      <c r="I33" s="17">
        <v>5.5896515634746985E-3</v>
      </c>
      <c r="J33" s="17">
        <v>6.3050221997843457E-3</v>
      </c>
    </row>
    <row r="34" spans="1:10" x14ac:dyDescent="0.25">
      <c r="A34" s="8" t="s">
        <v>85</v>
      </c>
      <c r="B34" s="9">
        <v>391334.10867553408</v>
      </c>
      <c r="C34" s="9">
        <v>403811.19064139319</v>
      </c>
      <c r="D34" s="9">
        <v>520930.26637791737</v>
      </c>
      <c r="E34" s="9">
        <v>34</v>
      </c>
      <c r="F34" s="9">
        <v>30</v>
      </c>
      <c r="G34" s="9">
        <v>30</v>
      </c>
      <c r="H34" s="17">
        <v>5.4140069662302788E-3</v>
      </c>
      <c r="I34" s="17">
        <v>5.5689214269158595E-3</v>
      </c>
      <c r="J34" s="17">
        <v>6.0712044288724586E-3</v>
      </c>
    </row>
    <row r="35" spans="1:10" x14ac:dyDescent="0.25">
      <c r="A35" s="8" t="s">
        <v>48</v>
      </c>
      <c r="B35" s="9">
        <v>516111.15227619791</v>
      </c>
      <c r="C35" s="9">
        <v>388516.67457517725</v>
      </c>
      <c r="D35" s="9">
        <v>534799.57843812183</v>
      </c>
      <c r="E35" s="9">
        <v>28</v>
      </c>
      <c r="F35" s="9">
        <v>34</v>
      </c>
      <c r="G35" s="9">
        <v>31</v>
      </c>
      <c r="H35" s="17">
        <v>6.8313111516157751E-3</v>
      </c>
      <c r="I35" s="17">
        <v>5.1785795082592862E-3</v>
      </c>
      <c r="J35" s="17">
        <v>6.039731381266151E-3</v>
      </c>
    </row>
    <row r="36" spans="1:10" x14ac:dyDescent="0.25">
      <c r="A36" s="8" t="s">
        <v>61</v>
      </c>
      <c r="B36" s="9">
        <v>358358.92566288298</v>
      </c>
      <c r="C36" s="9">
        <v>352006.10738745355</v>
      </c>
      <c r="D36" s="9">
        <v>487401.10881569004</v>
      </c>
      <c r="E36" s="9">
        <v>36</v>
      </c>
      <c r="F36" s="9">
        <v>36</v>
      </c>
      <c r="G36" s="9">
        <v>32</v>
      </c>
      <c r="H36" s="17">
        <v>5.0602049364253899E-3</v>
      </c>
      <c r="I36" s="17">
        <v>4.8840753933682588E-3</v>
      </c>
      <c r="J36" s="17">
        <v>5.7419697615567894E-3</v>
      </c>
    </row>
    <row r="37" spans="1:10" x14ac:dyDescent="0.25">
      <c r="A37" s="8" t="s">
        <v>35</v>
      </c>
      <c r="B37" s="9">
        <v>421585.18753433146</v>
      </c>
      <c r="C37" s="9">
        <v>398474.97214486008</v>
      </c>
      <c r="D37" s="9">
        <v>494688.33506044222</v>
      </c>
      <c r="E37" s="9">
        <v>33</v>
      </c>
      <c r="F37" s="9">
        <v>32</v>
      </c>
      <c r="G37" s="9">
        <v>33</v>
      </c>
      <c r="H37" s="17">
        <v>5.6066899580558263E-3</v>
      </c>
      <c r="I37" s="17">
        <v>5.3097184541974173E-3</v>
      </c>
      <c r="J37" s="17">
        <v>5.5791198506694424E-3</v>
      </c>
    </row>
    <row r="38" spans="1:10" x14ac:dyDescent="0.25">
      <c r="A38" s="8" t="s">
        <v>80</v>
      </c>
      <c r="B38" s="9">
        <v>447946.59630940587</v>
      </c>
      <c r="C38" s="9">
        <v>391085.76750558149</v>
      </c>
      <c r="D38" s="9">
        <v>468401.31639557949</v>
      </c>
      <c r="E38" s="9">
        <v>32</v>
      </c>
      <c r="F38" s="9">
        <v>33</v>
      </c>
      <c r="G38" s="9">
        <v>34</v>
      </c>
      <c r="H38" s="17">
        <v>6.0107779983221135E-3</v>
      </c>
      <c r="I38" s="17">
        <v>5.2831972180166116E-3</v>
      </c>
      <c r="J38" s="17">
        <v>5.3572272683707206E-3</v>
      </c>
    </row>
    <row r="39" spans="1:10" x14ac:dyDescent="0.25">
      <c r="A39" s="8" t="s">
        <v>47</v>
      </c>
      <c r="B39" s="9">
        <v>373283.08306864253</v>
      </c>
      <c r="C39" s="9">
        <v>333810.36301582435</v>
      </c>
      <c r="D39" s="9">
        <v>447710.41742559522</v>
      </c>
      <c r="E39" s="9">
        <v>37</v>
      </c>
      <c r="F39" s="9">
        <v>39</v>
      </c>
      <c r="G39" s="9">
        <v>35</v>
      </c>
      <c r="H39" s="17">
        <v>5.0091437839636776E-3</v>
      </c>
      <c r="I39" s="17">
        <v>4.4849799004170162E-3</v>
      </c>
      <c r="J39" s="17">
        <v>5.0911652618657616E-3</v>
      </c>
    </row>
    <row r="40" spans="1:10" x14ac:dyDescent="0.25">
      <c r="A40" s="8" t="s">
        <v>86</v>
      </c>
      <c r="B40" s="9">
        <v>325394.19260254607</v>
      </c>
      <c r="C40" s="9">
        <v>408792.80920859054</v>
      </c>
      <c r="D40" s="9">
        <v>441962.85680938617</v>
      </c>
      <c r="E40" s="9">
        <v>41</v>
      </c>
      <c r="F40" s="9">
        <v>31</v>
      </c>
      <c r="G40" s="9">
        <v>36</v>
      </c>
      <c r="H40" s="17">
        <v>4.3693458014099525E-3</v>
      </c>
      <c r="I40" s="17">
        <v>5.5000849913316137E-3</v>
      </c>
      <c r="J40" s="17">
        <v>5.0351542719645854E-3</v>
      </c>
    </row>
    <row r="41" spans="1:10" x14ac:dyDescent="0.25">
      <c r="A41" s="8" t="s">
        <v>31</v>
      </c>
      <c r="B41" s="9">
        <v>459186.38657109946</v>
      </c>
      <c r="C41" s="9">
        <v>476299.95901387068</v>
      </c>
      <c r="D41" s="9">
        <v>424655.17822737689</v>
      </c>
      <c r="E41" s="9">
        <v>31</v>
      </c>
      <c r="F41" s="9">
        <v>26</v>
      </c>
      <c r="G41" s="9">
        <v>37</v>
      </c>
      <c r="H41" s="17">
        <v>6.3036655776752991E-3</v>
      </c>
      <c r="I41" s="17">
        <v>6.5274650777000977E-3</v>
      </c>
      <c r="J41" s="17">
        <v>5.0194246562896526E-3</v>
      </c>
    </row>
    <row r="42" spans="1:10" x14ac:dyDescent="0.25">
      <c r="A42" s="8" t="s">
        <v>96</v>
      </c>
      <c r="B42" s="9">
        <v>321056.48303999146</v>
      </c>
      <c r="C42" s="9">
        <v>333769.0211006265</v>
      </c>
      <c r="D42" s="9">
        <v>405856.23709570803</v>
      </c>
      <c r="E42" s="9">
        <v>42</v>
      </c>
      <c r="F42" s="9">
        <v>37</v>
      </c>
      <c r="G42" s="9">
        <v>38</v>
      </c>
      <c r="H42" s="17">
        <v>4.364401031447405E-3</v>
      </c>
      <c r="I42" s="17">
        <v>4.5686009673060728E-3</v>
      </c>
      <c r="J42" s="17">
        <v>4.6954241248040049E-3</v>
      </c>
    </row>
    <row r="43" spans="1:10" x14ac:dyDescent="0.25">
      <c r="A43" s="8" t="s">
        <v>60</v>
      </c>
      <c r="B43" s="9">
        <v>348538.48237228318</v>
      </c>
      <c r="C43" s="9">
        <v>296451.6376638494</v>
      </c>
      <c r="D43" s="9">
        <v>392905.52635626547</v>
      </c>
      <c r="E43" s="9">
        <v>38</v>
      </c>
      <c r="F43" s="9">
        <v>43</v>
      </c>
      <c r="G43" s="9">
        <v>39</v>
      </c>
      <c r="H43" s="17">
        <v>4.6500727636282647E-3</v>
      </c>
      <c r="I43" s="17">
        <v>3.9885101016966639E-3</v>
      </c>
      <c r="J43" s="17">
        <v>4.4707172620077262E-3</v>
      </c>
    </row>
    <row r="44" spans="1:10" x14ac:dyDescent="0.25">
      <c r="A44" s="8" t="s">
        <v>77</v>
      </c>
      <c r="B44" s="9">
        <v>330254.51132255362</v>
      </c>
      <c r="C44" s="9">
        <v>315860.08133669908</v>
      </c>
      <c r="D44" s="9">
        <v>370491.69498274714</v>
      </c>
      <c r="E44" s="9">
        <v>40</v>
      </c>
      <c r="F44" s="9">
        <v>41</v>
      </c>
      <c r="G44" s="9">
        <v>40</v>
      </c>
      <c r="H44" s="17">
        <v>4.4234901355250178E-3</v>
      </c>
      <c r="I44" s="17">
        <v>4.250840879335133E-3</v>
      </c>
      <c r="J44" s="17">
        <v>4.2189262597998236E-3</v>
      </c>
    </row>
    <row r="45" spans="1:10" x14ac:dyDescent="0.25">
      <c r="A45" s="8" t="s">
        <v>101</v>
      </c>
      <c r="B45" s="9">
        <v>236606.36155697319</v>
      </c>
      <c r="C45" s="9">
        <v>279655.62946424732</v>
      </c>
      <c r="D45" s="9">
        <v>343561.6565300622</v>
      </c>
      <c r="E45" s="9">
        <v>53</v>
      </c>
      <c r="F45" s="9">
        <v>44</v>
      </c>
      <c r="G45" s="9">
        <v>41</v>
      </c>
      <c r="H45" s="17">
        <v>3.4223053928577663E-3</v>
      </c>
      <c r="I45" s="17">
        <v>3.9363767990135958E-3</v>
      </c>
      <c r="J45" s="17">
        <v>4.1162712314355447E-3</v>
      </c>
    </row>
    <row r="46" spans="1:10" x14ac:dyDescent="0.25">
      <c r="A46" s="8" t="s">
        <v>28</v>
      </c>
      <c r="B46" s="9">
        <v>386486.46594183915</v>
      </c>
      <c r="C46" s="9">
        <v>331786.27503429464</v>
      </c>
      <c r="D46" s="9">
        <v>352065.76663428586</v>
      </c>
      <c r="E46" s="9">
        <v>35</v>
      </c>
      <c r="F46" s="9">
        <v>38</v>
      </c>
      <c r="G46" s="9">
        <v>42</v>
      </c>
      <c r="H46" s="17">
        <v>5.2109357715340631E-3</v>
      </c>
      <c r="I46" s="17">
        <v>4.5016626539288694E-3</v>
      </c>
      <c r="J46" s="17">
        <v>4.0931356373629588E-3</v>
      </c>
    </row>
    <row r="47" spans="1:10" x14ac:dyDescent="0.25">
      <c r="A47" s="8" t="s">
        <v>11</v>
      </c>
      <c r="B47" s="9">
        <v>255701.13679164281</v>
      </c>
      <c r="C47" s="9">
        <v>260086.49453809985</v>
      </c>
      <c r="D47" s="9">
        <v>347930.84959279979</v>
      </c>
      <c r="E47" s="9">
        <v>52</v>
      </c>
      <c r="F47" s="9">
        <v>51</v>
      </c>
      <c r="G47" s="9">
        <v>43</v>
      </c>
      <c r="H47" s="17">
        <v>3.435975829863372E-3</v>
      </c>
      <c r="I47" s="17">
        <v>3.5326299819999564E-3</v>
      </c>
      <c r="J47" s="17">
        <v>3.9971575293923905E-3</v>
      </c>
    </row>
    <row r="48" spans="1:10" x14ac:dyDescent="0.25">
      <c r="A48" s="8" t="s">
        <v>83</v>
      </c>
      <c r="B48" s="9">
        <v>328686.36952545907</v>
      </c>
      <c r="C48" s="9">
        <v>316474.84146649617</v>
      </c>
      <c r="D48" s="9">
        <v>339537.15371002955</v>
      </c>
      <c r="E48" s="9">
        <v>39</v>
      </c>
      <c r="F48" s="9">
        <v>40</v>
      </c>
      <c r="G48" s="9">
        <v>44</v>
      </c>
      <c r="H48" s="17">
        <v>4.5114598232533307E-3</v>
      </c>
      <c r="I48" s="17">
        <v>4.3778558608165282E-3</v>
      </c>
      <c r="J48" s="17">
        <v>3.9942610659689003E-3</v>
      </c>
    </row>
    <row r="49" spans="1:10" x14ac:dyDescent="0.25">
      <c r="A49" s="8" t="s">
        <v>106</v>
      </c>
      <c r="B49" s="9">
        <v>291905.20100376772</v>
      </c>
      <c r="C49" s="9">
        <v>273198.74345820781</v>
      </c>
      <c r="D49" s="9">
        <v>353113.18661913939</v>
      </c>
      <c r="E49" s="9">
        <v>45</v>
      </c>
      <c r="F49" s="9">
        <v>49</v>
      </c>
      <c r="G49" s="9">
        <v>45</v>
      </c>
      <c r="H49" s="17">
        <v>3.8942858386032133E-3</v>
      </c>
      <c r="I49" s="17">
        <v>3.6324615081744257E-3</v>
      </c>
      <c r="J49" s="17">
        <v>3.9884011095103313E-3</v>
      </c>
    </row>
    <row r="50" spans="1:10" x14ac:dyDescent="0.25">
      <c r="A50" s="8" t="s">
        <v>62</v>
      </c>
      <c r="B50" s="9">
        <v>207843.2433242668</v>
      </c>
      <c r="C50" s="9">
        <v>245268.6378890895</v>
      </c>
      <c r="D50" s="9">
        <v>318882.55320061499</v>
      </c>
      <c r="E50" s="9">
        <v>61</v>
      </c>
      <c r="F50" s="9">
        <v>50</v>
      </c>
      <c r="G50" s="9">
        <v>46</v>
      </c>
      <c r="H50" s="17">
        <v>2.8994816995820683E-3</v>
      </c>
      <c r="I50" s="17">
        <v>3.6135637673741635E-3</v>
      </c>
      <c r="J50" s="17">
        <v>3.9163513396780611E-3</v>
      </c>
    </row>
    <row r="51" spans="1:10" x14ac:dyDescent="0.25">
      <c r="A51" s="8" t="s">
        <v>67</v>
      </c>
      <c r="B51" s="9">
        <v>248776.48550196621</v>
      </c>
      <c r="C51" s="9">
        <v>265899.52917278366</v>
      </c>
      <c r="D51" s="9">
        <v>315046.40622856026</v>
      </c>
      <c r="E51" s="9">
        <v>49</v>
      </c>
      <c r="F51" s="9">
        <v>45</v>
      </c>
      <c r="G51" s="9">
        <v>47</v>
      </c>
      <c r="H51" s="17">
        <v>3.5639811133194857E-3</v>
      </c>
      <c r="I51" s="17">
        <v>3.8141057913479034E-3</v>
      </c>
      <c r="J51" s="17">
        <v>3.8255616665812415E-3</v>
      </c>
    </row>
    <row r="52" spans="1:10" x14ac:dyDescent="0.25">
      <c r="A52" s="8" t="s">
        <v>51</v>
      </c>
      <c r="B52" s="9">
        <v>266865.90404223819</v>
      </c>
      <c r="C52" s="9">
        <v>224266.77641048573</v>
      </c>
      <c r="D52" s="9">
        <v>327526.05802000209</v>
      </c>
      <c r="E52" s="9">
        <v>48</v>
      </c>
      <c r="F52" s="9">
        <v>61</v>
      </c>
      <c r="G52" s="9">
        <v>48</v>
      </c>
      <c r="H52" s="17">
        <v>3.5804099272267477E-3</v>
      </c>
      <c r="I52" s="17">
        <v>3.0462943610425368E-3</v>
      </c>
      <c r="J52" s="17">
        <v>3.721525425522712E-3</v>
      </c>
    </row>
    <row r="53" spans="1:10" x14ac:dyDescent="0.25">
      <c r="A53" s="8" t="s">
        <v>45</v>
      </c>
      <c r="B53" s="9">
        <v>240994.58369732607</v>
      </c>
      <c r="C53" s="9">
        <v>302125.07842367666</v>
      </c>
      <c r="D53" s="9">
        <v>317906.19713021786</v>
      </c>
      <c r="E53" s="9">
        <v>54</v>
      </c>
      <c r="F53" s="9">
        <v>42</v>
      </c>
      <c r="G53" s="9">
        <v>49</v>
      </c>
      <c r="H53" s="17">
        <v>3.3042613623038737E-3</v>
      </c>
      <c r="I53" s="17">
        <v>4.1071029410747481E-3</v>
      </c>
      <c r="J53" s="17">
        <v>3.6715027540360897E-3</v>
      </c>
    </row>
    <row r="54" spans="1:10" x14ac:dyDescent="0.25">
      <c r="A54" s="8" t="s">
        <v>40</v>
      </c>
      <c r="B54" s="9">
        <v>306170.8615616468</v>
      </c>
      <c r="C54" s="9">
        <v>276238.00709003868</v>
      </c>
      <c r="D54" s="9">
        <v>322449.52447686135</v>
      </c>
      <c r="E54" s="9">
        <v>43</v>
      </c>
      <c r="F54" s="9">
        <v>48</v>
      </c>
      <c r="G54" s="9">
        <v>50</v>
      </c>
      <c r="H54" s="17">
        <v>4.0905344833645618E-3</v>
      </c>
      <c r="I54" s="17">
        <v>3.7118766306288723E-3</v>
      </c>
      <c r="J54" s="17">
        <v>3.6648379453462407E-3</v>
      </c>
    </row>
    <row r="55" spans="1:10" x14ac:dyDescent="0.25">
      <c r="A55" s="8" t="s">
        <v>13</v>
      </c>
      <c r="B55" s="9">
        <v>216959.97559285123</v>
      </c>
      <c r="C55" s="9">
        <v>233305.83913032344</v>
      </c>
      <c r="D55" s="9">
        <v>292318.611079511</v>
      </c>
      <c r="E55" s="9">
        <v>60</v>
      </c>
      <c r="F55" s="9">
        <v>57</v>
      </c>
      <c r="G55" s="9">
        <v>51</v>
      </c>
      <c r="H55" s="17">
        <v>3.0155455640873989E-3</v>
      </c>
      <c r="I55" s="17">
        <v>3.2577443406480479E-3</v>
      </c>
      <c r="J55" s="17">
        <v>3.4422676018476136E-3</v>
      </c>
    </row>
    <row r="56" spans="1:10" x14ac:dyDescent="0.25">
      <c r="A56" s="8" t="s">
        <v>99</v>
      </c>
      <c r="B56" s="9">
        <v>234888.75897006306</v>
      </c>
      <c r="C56" s="9">
        <v>273034.35213750985</v>
      </c>
      <c r="D56" s="9">
        <v>298331.16608277097</v>
      </c>
      <c r="E56" s="9">
        <v>57</v>
      </c>
      <c r="F56" s="9">
        <v>47</v>
      </c>
      <c r="G56" s="9">
        <v>52</v>
      </c>
      <c r="H56" s="17">
        <v>3.19272149053849E-3</v>
      </c>
      <c r="I56" s="17">
        <v>3.7203189626411818E-3</v>
      </c>
      <c r="J56" s="17">
        <v>3.4397736710929791E-3</v>
      </c>
    </row>
    <row r="57" spans="1:10" x14ac:dyDescent="0.25">
      <c r="A57" s="8" t="s">
        <v>12</v>
      </c>
      <c r="B57" s="9">
        <v>223709.3432808764</v>
      </c>
      <c r="C57" s="9">
        <v>244923.41706011014</v>
      </c>
      <c r="D57" s="9">
        <v>287070.6910868116</v>
      </c>
      <c r="E57" s="9">
        <v>58</v>
      </c>
      <c r="F57" s="9">
        <v>52</v>
      </c>
      <c r="G57" s="9">
        <v>53</v>
      </c>
      <c r="H57" s="17">
        <v>3.1266537086467846E-3</v>
      </c>
      <c r="I57" s="17">
        <v>3.4107514245995214E-3</v>
      </c>
      <c r="J57" s="17">
        <v>3.3943493029908131E-3</v>
      </c>
    </row>
    <row r="58" spans="1:10" x14ac:dyDescent="0.25">
      <c r="A58" s="8" t="s">
        <v>76</v>
      </c>
      <c r="B58" s="9">
        <v>227670.57885407287</v>
      </c>
      <c r="C58" s="9">
        <v>242084.55544365759</v>
      </c>
      <c r="D58" s="9">
        <v>289506.29757147637</v>
      </c>
      <c r="E58" s="9">
        <v>59</v>
      </c>
      <c r="F58" s="9">
        <v>55</v>
      </c>
      <c r="G58" s="9">
        <v>54</v>
      </c>
      <c r="H58" s="17">
        <v>3.105347928903436E-3</v>
      </c>
      <c r="I58" s="17">
        <v>3.3208838652537803E-3</v>
      </c>
      <c r="J58" s="17">
        <v>3.3734248921512915E-3</v>
      </c>
    </row>
    <row r="59" spans="1:10" x14ac:dyDescent="0.25">
      <c r="A59" s="8" t="s">
        <v>54</v>
      </c>
      <c r="B59" s="9">
        <v>273964.40385911614</v>
      </c>
      <c r="C59" s="9">
        <v>271645.68624843913</v>
      </c>
      <c r="D59" s="9">
        <v>284699.18973210105</v>
      </c>
      <c r="E59" s="9">
        <v>46</v>
      </c>
      <c r="F59" s="9">
        <v>46</v>
      </c>
      <c r="G59" s="9">
        <v>55</v>
      </c>
      <c r="H59" s="17">
        <v>3.7169452503026455E-3</v>
      </c>
      <c r="I59" s="17">
        <v>3.7249014891195227E-3</v>
      </c>
      <c r="J59" s="17">
        <v>3.3051212873833765E-3</v>
      </c>
    </row>
    <row r="60" spans="1:10" x14ac:dyDescent="0.25">
      <c r="A60" s="8" t="s">
        <v>87</v>
      </c>
      <c r="B60" s="9">
        <v>259717.7962394121</v>
      </c>
      <c r="C60" s="9">
        <v>244287.14898986672</v>
      </c>
      <c r="D60" s="9">
        <v>278804.99317285675</v>
      </c>
      <c r="E60" s="9">
        <v>50</v>
      </c>
      <c r="F60" s="9">
        <v>54</v>
      </c>
      <c r="G60" s="9">
        <v>56</v>
      </c>
      <c r="H60" s="17">
        <v>3.5259306050590502E-3</v>
      </c>
      <c r="I60" s="17">
        <v>3.3474612117633615E-3</v>
      </c>
      <c r="J60" s="17">
        <v>3.28190711062763E-3</v>
      </c>
    </row>
    <row r="61" spans="1:10" x14ac:dyDescent="0.25">
      <c r="A61" s="8" t="s">
        <v>26</v>
      </c>
      <c r="B61" s="9">
        <v>173365.34556652096</v>
      </c>
      <c r="C61" s="9">
        <v>252501.94255914347</v>
      </c>
      <c r="D61" s="9">
        <v>286447.41213129426</v>
      </c>
      <c r="E61" s="9">
        <v>72</v>
      </c>
      <c r="F61" s="9">
        <v>53</v>
      </c>
      <c r="G61" s="9">
        <v>57</v>
      </c>
      <c r="H61" s="17">
        <v>2.3010226978225829E-3</v>
      </c>
      <c r="I61" s="17">
        <v>3.357436991659286E-3</v>
      </c>
      <c r="J61" s="17">
        <v>3.2299762566857728E-3</v>
      </c>
    </row>
    <row r="62" spans="1:10" x14ac:dyDescent="0.25">
      <c r="A62" s="8" t="s">
        <v>74</v>
      </c>
      <c r="B62" s="9">
        <v>255757.85313010082</v>
      </c>
      <c r="C62" s="9">
        <v>241414.52741059748</v>
      </c>
      <c r="D62" s="9">
        <v>274029.95019215584</v>
      </c>
      <c r="E62" s="9">
        <v>51</v>
      </c>
      <c r="F62" s="9">
        <v>56</v>
      </c>
      <c r="G62" s="9">
        <v>58</v>
      </c>
      <c r="H62" s="17">
        <v>3.4962954454298609E-3</v>
      </c>
      <c r="I62" s="17">
        <v>3.2652496039188429E-3</v>
      </c>
      <c r="J62" s="17">
        <v>3.1468443157421809E-3</v>
      </c>
    </row>
    <row r="63" spans="1:10" x14ac:dyDescent="0.25">
      <c r="A63" s="8" t="s">
        <v>8</v>
      </c>
      <c r="B63" s="9">
        <v>241957.07524623495</v>
      </c>
      <c r="C63" s="9">
        <v>228784.80674070609</v>
      </c>
      <c r="D63" s="9">
        <v>270253.25890492403</v>
      </c>
      <c r="E63" s="9">
        <v>55</v>
      </c>
      <c r="F63" s="9">
        <v>58</v>
      </c>
      <c r="G63" s="9">
        <v>59</v>
      </c>
      <c r="H63" s="17">
        <v>3.2845772878183155E-3</v>
      </c>
      <c r="I63" s="17">
        <v>3.0793987103872171E-3</v>
      </c>
      <c r="J63" s="17">
        <v>3.0879135791340279E-3</v>
      </c>
    </row>
    <row r="64" spans="1:10" x14ac:dyDescent="0.25">
      <c r="A64" s="8" t="s">
        <v>37</v>
      </c>
      <c r="B64" s="9">
        <v>293779.90999517555</v>
      </c>
      <c r="C64" s="9">
        <v>209540.38872766594</v>
      </c>
      <c r="D64" s="9">
        <v>247466.5389633606</v>
      </c>
      <c r="E64" s="9">
        <v>44</v>
      </c>
      <c r="F64" s="9">
        <v>63</v>
      </c>
      <c r="G64" s="9">
        <v>60</v>
      </c>
      <c r="H64" s="17">
        <v>3.9046587549068884E-3</v>
      </c>
      <c r="I64" s="17">
        <v>2.8152725962869466E-3</v>
      </c>
      <c r="J64" s="17">
        <v>2.8050249209475115E-3</v>
      </c>
    </row>
    <row r="65" spans="1:10" x14ac:dyDescent="0.25">
      <c r="A65" s="8" t="s">
        <v>24</v>
      </c>
      <c r="B65" s="9">
        <v>241135.19074353686</v>
      </c>
      <c r="C65" s="9">
        <v>223809.89372175134</v>
      </c>
      <c r="D65" s="9">
        <v>241374.4836131722</v>
      </c>
      <c r="E65" s="9">
        <v>56</v>
      </c>
      <c r="F65" s="9">
        <v>60</v>
      </c>
      <c r="G65" s="9">
        <v>61</v>
      </c>
      <c r="H65" s="17">
        <v>3.2522173949891989E-3</v>
      </c>
      <c r="I65" s="17">
        <v>3.066472484515062E-3</v>
      </c>
      <c r="J65" s="17">
        <v>2.7946878999095368E-3</v>
      </c>
    </row>
    <row r="66" spans="1:10" x14ac:dyDescent="0.25">
      <c r="A66" s="8" t="s">
        <v>90</v>
      </c>
      <c r="B66" s="9">
        <v>201483.92936758511</v>
      </c>
      <c r="C66" s="9">
        <v>171835.26185348962</v>
      </c>
      <c r="D66" s="9">
        <v>241509.54652151809</v>
      </c>
      <c r="E66" s="9">
        <v>64</v>
      </c>
      <c r="F66" s="9">
        <v>72</v>
      </c>
      <c r="G66" s="9">
        <v>62</v>
      </c>
      <c r="H66" s="17">
        <v>2.6768131735790237E-3</v>
      </c>
      <c r="I66" s="17">
        <v>2.3041525774172194E-3</v>
      </c>
      <c r="J66" s="17">
        <v>2.7548077086840869E-3</v>
      </c>
    </row>
    <row r="67" spans="1:10" x14ac:dyDescent="0.25">
      <c r="A67" s="8" t="s">
        <v>7</v>
      </c>
      <c r="B67" s="9">
        <v>196289.66415432404</v>
      </c>
      <c r="C67" s="9">
        <v>211604.82855662398</v>
      </c>
      <c r="D67" s="9">
        <v>239093.98054095288</v>
      </c>
      <c r="E67" s="9">
        <v>65</v>
      </c>
      <c r="F67" s="9">
        <v>62</v>
      </c>
      <c r="G67" s="9">
        <v>63</v>
      </c>
      <c r="H67" s="17">
        <v>2.6578820020300513E-3</v>
      </c>
      <c r="I67" s="17">
        <v>2.8681982367292414E-3</v>
      </c>
      <c r="J67" s="17">
        <v>2.743395232236203E-3</v>
      </c>
    </row>
    <row r="68" spans="1:10" x14ac:dyDescent="0.25">
      <c r="A68" s="8" t="s">
        <v>66</v>
      </c>
      <c r="B68" s="9">
        <v>184452.04983267357</v>
      </c>
      <c r="C68" s="9">
        <v>195703.99659367092</v>
      </c>
      <c r="D68" s="9">
        <v>236740.18710731238</v>
      </c>
      <c r="E68" s="9">
        <v>71</v>
      </c>
      <c r="F68" s="9">
        <v>67</v>
      </c>
      <c r="G68" s="9">
        <v>64</v>
      </c>
      <c r="H68" s="17">
        <v>2.4553115799799061E-3</v>
      </c>
      <c r="I68" s="17">
        <v>2.6173534089853298E-3</v>
      </c>
      <c r="J68" s="17">
        <v>2.6826424535187918E-3</v>
      </c>
    </row>
    <row r="69" spans="1:10" x14ac:dyDescent="0.25">
      <c r="A69" s="8" t="s">
        <v>23</v>
      </c>
      <c r="B69" s="9">
        <v>160674.40799175476</v>
      </c>
      <c r="C69" s="9">
        <v>196181.9871566662</v>
      </c>
      <c r="D69" s="9">
        <v>225374.00697970498</v>
      </c>
      <c r="E69" s="9">
        <v>74</v>
      </c>
      <c r="F69" s="9">
        <v>65</v>
      </c>
      <c r="G69" s="9">
        <v>65</v>
      </c>
      <c r="H69" s="17">
        <v>2.1834304342662984E-3</v>
      </c>
      <c r="I69" s="17">
        <v>2.6880815806610385E-3</v>
      </c>
      <c r="J69" s="17">
        <v>2.6217400696068511E-3</v>
      </c>
    </row>
    <row r="70" spans="1:10" x14ac:dyDescent="0.25">
      <c r="A70" s="8" t="s">
        <v>27</v>
      </c>
      <c r="B70" s="9">
        <v>207736.88438623093</v>
      </c>
      <c r="C70" s="9">
        <v>195290.40886638945</v>
      </c>
      <c r="D70" s="9">
        <v>228781.01259100257</v>
      </c>
      <c r="E70" s="9">
        <v>62</v>
      </c>
      <c r="F70" s="9">
        <v>66</v>
      </c>
      <c r="G70" s="9">
        <v>66</v>
      </c>
      <c r="H70" s="17">
        <v>2.7733803413642587E-3</v>
      </c>
      <c r="I70" s="17">
        <v>2.6256155602985055E-3</v>
      </c>
      <c r="J70" s="17">
        <v>2.6133145073136649E-3</v>
      </c>
    </row>
    <row r="71" spans="1:10" x14ac:dyDescent="0.25">
      <c r="A71" s="8" t="s">
        <v>39</v>
      </c>
      <c r="B71" s="9">
        <v>192695.47344384395</v>
      </c>
      <c r="C71" s="9">
        <v>190574.05802168889</v>
      </c>
      <c r="D71" s="9">
        <v>219015.14446640827</v>
      </c>
      <c r="E71" s="9">
        <v>66</v>
      </c>
      <c r="F71" s="9">
        <v>68</v>
      </c>
      <c r="G71" s="9">
        <v>67</v>
      </c>
      <c r="H71" s="17">
        <v>2.5763784812218452E-3</v>
      </c>
      <c r="I71" s="17">
        <v>2.5661224353777782E-3</v>
      </c>
      <c r="J71" s="17">
        <v>2.4962139199172116E-3</v>
      </c>
    </row>
    <row r="72" spans="1:10" x14ac:dyDescent="0.25">
      <c r="A72" s="8" t="s">
        <v>19</v>
      </c>
      <c r="B72" s="9">
        <v>202212.40481138433</v>
      </c>
      <c r="C72" s="9">
        <v>200630.74763983756</v>
      </c>
      <c r="D72" s="9">
        <v>217246.29741376091</v>
      </c>
      <c r="E72" s="9">
        <v>63</v>
      </c>
      <c r="F72" s="9">
        <v>64</v>
      </c>
      <c r="G72" s="9">
        <v>68</v>
      </c>
      <c r="H72" s="17">
        <v>2.7262505539961072E-3</v>
      </c>
      <c r="I72" s="17">
        <v>2.7265413205923537E-3</v>
      </c>
      <c r="J72" s="17">
        <v>2.4947067615933957E-3</v>
      </c>
    </row>
    <row r="73" spans="1:10" x14ac:dyDescent="0.25">
      <c r="A73" s="8" t="s">
        <v>58</v>
      </c>
      <c r="B73" s="9">
        <v>178834.87538588091</v>
      </c>
      <c r="C73" s="9">
        <v>183926.06102865285</v>
      </c>
      <c r="D73" s="9">
        <v>210522.25539200607</v>
      </c>
      <c r="E73" s="9">
        <v>70</v>
      </c>
      <c r="F73" s="9">
        <v>69</v>
      </c>
      <c r="G73" s="9">
        <v>69</v>
      </c>
      <c r="H73" s="17">
        <v>2.4652036605882074E-3</v>
      </c>
      <c r="I73" s="17">
        <v>2.5541211551682176E-3</v>
      </c>
      <c r="J73" s="17">
        <v>2.4781619901574035E-3</v>
      </c>
    </row>
    <row r="74" spans="1:10" x14ac:dyDescent="0.25">
      <c r="A74" s="8" t="s">
        <v>36</v>
      </c>
      <c r="B74" s="9">
        <v>159496.91481056018</v>
      </c>
      <c r="C74" s="9">
        <v>172979.91583601246</v>
      </c>
      <c r="D74" s="9">
        <v>214903.57518623621</v>
      </c>
      <c r="E74" s="9">
        <v>75</v>
      </c>
      <c r="F74" s="9">
        <v>71</v>
      </c>
      <c r="G74" s="9">
        <v>70</v>
      </c>
      <c r="H74" s="17">
        <v>2.1508239608522186E-3</v>
      </c>
      <c r="I74" s="17">
        <v>2.3204704377437755E-3</v>
      </c>
      <c r="J74" s="17">
        <v>2.4413067598120109E-3</v>
      </c>
    </row>
    <row r="75" spans="1:10" x14ac:dyDescent="0.25">
      <c r="A75" s="8" t="s">
        <v>42</v>
      </c>
      <c r="B75" s="9">
        <v>168799.00186914799</v>
      </c>
      <c r="C75" s="9">
        <v>175822.18291308431</v>
      </c>
      <c r="D75" s="9">
        <v>200827.97657184166</v>
      </c>
      <c r="E75" s="9">
        <v>73</v>
      </c>
      <c r="F75" s="9">
        <v>70</v>
      </c>
      <c r="G75" s="9">
        <v>71</v>
      </c>
      <c r="H75" s="17">
        <v>2.2916808545909626E-3</v>
      </c>
      <c r="I75" s="17">
        <v>2.4069663734930941E-3</v>
      </c>
      <c r="J75" s="17">
        <v>2.3418559364176248E-3</v>
      </c>
    </row>
    <row r="76" spans="1:10" x14ac:dyDescent="0.25">
      <c r="A76" s="8" t="s">
        <v>91</v>
      </c>
      <c r="B76" s="9">
        <v>220526.56369603239</v>
      </c>
      <c r="C76" s="9">
        <v>191866.95838971529</v>
      </c>
      <c r="D76" s="9">
        <v>167319.66617323935</v>
      </c>
      <c r="E76" s="9">
        <v>47</v>
      </c>
      <c r="F76" s="9">
        <v>59</v>
      </c>
      <c r="G76" s="9">
        <v>72</v>
      </c>
      <c r="H76" s="17">
        <v>3.6373535990714989E-3</v>
      </c>
      <c r="I76" s="17">
        <v>3.0675697041889624E-3</v>
      </c>
      <c r="J76" s="17">
        <v>2.2293472997854677E-3</v>
      </c>
    </row>
    <row r="77" spans="1:10" x14ac:dyDescent="0.25">
      <c r="A77" s="8" t="s">
        <v>15</v>
      </c>
      <c r="B77" s="9">
        <v>148682.77413731845</v>
      </c>
      <c r="C77" s="9">
        <v>110455.50511528971</v>
      </c>
      <c r="D77" s="9">
        <v>194010.93957175533</v>
      </c>
      <c r="E77" s="9">
        <v>77</v>
      </c>
      <c r="F77" s="9">
        <v>85</v>
      </c>
      <c r="G77" s="9">
        <v>73</v>
      </c>
      <c r="H77" s="17">
        <v>1.9852596363900566E-3</v>
      </c>
      <c r="I77" s="17">
        <v>1.4684962196175131E-3</v>
      </c>
      <c r="J77" s="17">
        <v>2.1895323332903173E-3</v>
      </c>
    </row>
    <row r="78" spans="1:10" x14ac:dyDescent="0.25">
      <c r="A78" s="8" t="s">
        <v>18</v>
      </c>
      <c r="B78" s="9">
        <v>136417.794906636</v>
      </c>
      <c r="C78" s="9">
        <v>166096.3689353104</v>
      </c>
      <c r="D78" s="9">
        <v>189764.79811801692</v>
      </c>
      <c r="E78" s="9">
        <v>79</v>
      </c>
      <c r="F78" s="9">
        <v>74</v>
      </c>
      <c r="G78" s="9">
        <v>74</v>
      </c>
      <c r="H78" s="17">
        <v>1.8420711995040385E-3</v>
      </c>
      <c r="I78" s="17">
        <v>2.2532965555004548E-3</v>
      </c>
      <c r="J78" s="17">
        <v>2.175103881221295E-3</v>
      </c>
    </row>
    <row r="79" spans="1:10" x14ac:dyDescent="0.25">
      <c r="A79" s="8" t="s">
        <v>88</v>
      </c>
      <c r="B79" s="9">
        <v>184773.77536694537</v>
      </c>
      <c r="C79" s="9">
        <v>168511.33078293363</v>
      </c>
      <c r="D79" s="9">
        <v>190919.31248686282</v>
      </c>
      <c r="E79" s="9">
        <v>69</v>
      </c>
      <c r="F79" s="9">
        <v>73</v>
      </c>
      <c r="G79" s="9">
        <v>75</v>
      </c>
      <c r="H79" s="17">
        <v>2.4792414282875743E-3</v>
      </c>
      <c r="I79" s="17">
        <v>2.261257016310254E-3</v>
      </c>
      <c r="J79" s="17">
        <v>2.1743795137434433E-3</v>
      </c>
    </row>
    <row r="80" spans="1:10" x14ac:dyDescent="0.25">
      <c r="A80" s="8" t="s">
        <v>14</v>
      </c>
      <c r="B80" s="9">
        <v>190237.78506997437</v>
      </c>
      <c r="C80" s="9">
        <v>144138.02344351364</v>
      </c>
      <c r="D80" s="9">
        <v>185177.57554284029</v>
      </c>
      <c r="E80" s="9">
        <v>68</v>
      </c>
      <c r="F80" s="9">
        <v>78</v>
      </c>
      <c r="G80" s="9">
        <v>76</v>
      </c>
      <c r="H80" s="17">
        <v>2.508815208151658E-3</v>
      </c>
      <c r="I80" s="17">
        <v>1.9157255892991918E-3</v>
      </c>
      <c r="J80" s="17">
        <v>2.0867706458961234E-3</v>
      </c>
    </row>
    <row r="81" spans="1:10" x14ac:dyDescent="0.25">
      <c r="A81" s="8" t="s">
        <v>34</v>
      </c>
      <c r="B81" s="9">
        <v>150549.33154437982</v>
      </c>
      <c r="C81" s="9">
        <v>158078.87786669272</v>
      </c>
      <c r="D81" s="9">
        <v>173032.2956956561</v>
      </c>
      <c r="E81" s="9">
        <v>76</v>
      </c>
      <c r="F81" s="9">
        <v>76</v>
      </c>
      <c r="G81" s="9">
        <v>77</v>
      </c>
      <c r="H81" s="17">
        <v>2.0239648893372428E-3</v>
      </c>
      <c r="I81" s="17">
        <v>2.1291014273385799E-3</v>
      </c>
      <c r="J81" s="17">
        <v>1.9741902612280785E-3</v>
      </c>
    </row>
    <row r="82" spans="1:10" x14ac:dyDescent="0.25">
      <c r="A82" s="8" t="s">
        <v>71</v>
      </c>
      <c r="B82" s="9">
        <v>106697.1721127482</v>
      </c>
      <c r="C82" s="9">
        <v>129884.66465672177</v>
      </c>
      <c r="D82" s="9">
        <v>145293.26742127567</v>
      </c>
      <c r="E82" s="9">
        <v>83</v>
      </c>
      <c r="F82" s="9">
        <v>79</v>
      </c>
      <c r="G82" s="9">
        <v>78</v>
      </c>
      <c r="H82" s="17">
        <v>1.4485526126676532E-3</v>
      </c>
      <c r="I82" s="17">
        <v>1.7657694503399898E-3</v>
      </c>
      <c r="J82" s="17">
        <v>1.6779662815356625E-3</v>
      </c>
    </row>
    <row r="83" spans="1:10" x14ac:dyDescent="0.25">
      <c r="A83" s="8" t="s">
        <v>84</v>
      </c>
      <c r="B83" s="9">
        <v>121989.11546372065</v>
      </c>
      <c r="C83" s="9">
        <v>117142.37514109722</v>
      </c>
      <c r="D83" s="9">
        <v>142755.85512572201</v>
      </c>
      <c r="E83" s="9">
        <v>81</v>
      </c>
      <c r="F83" s="9">
        <v>82</v>
      </c>
      <c r="G83" s="9">
        <v>79</v>
      </c>
      <c r="H83" s="17">
        <v>1.6472490606630923E-3</v>
      </c>
      <c r="I83" s="17">
        <v>1.598595827144801E-3</v>
      </c>
      <c r="J83" s="17">
        <v>1.6367822156053197E-3</v>
      </c>
    </row>
    <row r="84" spans="1:10" x14ac:dyDescent="0.25">
      <c r="A84" s="8" t="s">
        <v>44</v>
      </c>
      <c r="B84" s="9">
        <v>193028.1309699376</v>
      </c>
      <c r="C84" s="9">
        <v>154576.62032558527</v>
      </c>
      <c r="D84" s="9">
        <v>143617.59838004655</v>
      </c>
      <c r="E84" s="9">
        <v>67</v>
      </c>
      <c r="F84" s="9">
        <v>77</v>
      </c>
      <c r="G84" s="9">
        <v>80</v>
      </c>
      <c r="H84" s="17">
        <v>2.5506996711740365E-3</v>
      </c>
      <c r="I84" s="17">
        <v>2.0478294429546501E-3</v>
      </c>
      <c r="J84" s="17">
        <v>1.6139502491868639E-3</v>
      </c>
    </row>
    <row r="85" spans="1:10" x14ac:dyDescent="0.25">
      <c r="A85" s="8" t="s">
        <v>33</v>
      </c>
      <c r="B85" s="9">
        <v>102210.63542567976</v>
      </c>
      <c r="C85" s="9">
        <v>122658.47212996292</v>
      </c>
      <c r="D85" s="9">
        <v>137137.91430312334</v>
      </c>
      <c r="E85" s="9">
        <v>87</v>
      </c>
      <c r="F85" s="9">
        <v>80</v>
      </c>
      <c r="G85" s="9">
        <v>81</v>
      </c>
      <c r="H85" s="17">
        <v>1.3803369392650273E-3</v>
      </c>
      <c r="I85" s="17">
        <v>1.6593983222662916E-3</v>
      </c>
      <c r="J85" s="17">
        <v>1.5612572280096773E-3</v>
      </c>
    </row>
    <row r="86" spans="1:10" x14ac:dyDescent="0.25">
      <c r="A86" s="8" t="s">
        <v>102</v>
      </c>
      <c r="B86" s="9">
        <v>117955.02971627332</v>
      </c>
      <c r="C86" s="9">
        <v>117221.14642789665</v>
      </c>
      <c r="D86" s="9">
        <v>132640.58456730677</v>
      </c>
      <c r="E86" s="9">
        <v>82</v>
      </c>
      <c r="F86" s="9">
        <v>83</v>
      </c>
      <c r="G86" s="9">
        <v>82</v>
      </c>
      <c r="H86" s="17">
        <v>1.589196158141347E-3</v>
      </c>
      <c r="I86" s="17">
        <v>1.5934606692324224E-3</v>
      </c>
      <c r="J86" s="17">
        <v>1.5312030902227736E-3</v>
      </c>
    </row>
    <row r="87" spans="1:10" x14ac:dyDescent="0.25">
      <c r="A87" s="8" t="s">
        <v>70</v>
      </c>
      <c r="B87" s="9">
        <v>104904.49456437321</v>
      </c>
      <c r="C87" s="9">
        <v>116243.75976310881</v>
      </c>
      <c r="D87" s="9">
        <v>129469.81977365396</v>
      </c>
      <c r="E87" s="9">
        <v>84</v>
      </c>
      <c r="F87" s="9">
        <v>84</v>
      </c>
      <c r="G87" s="9">
        <v>83</v>
      </c>
      <c r="H87" s="17">
        <v>1.4275431069206371E-3</v>
      </c>
      <c r="I87" s="17">
        <v>1.5929138385624114E-3</v>
      </c>
      <c r="J87" s="17">
        <v>1.5066945322100168E-3</v>
      </c>
    </row>
    <row r="88" spans="1:10" x14ac:dyDescent="0.25">
      <c r="A88" s="8" t="s">
        <v>56</v>
      </c>
      <c r="B88" s="9">
        <v>87515.46068785165</v>
      </c>
      <c r="C88" s="9">
        <v>100799.48830318564</v>
      </c>
      <c r="D88" s="9">
        <v>130413.0370108092</v>
      </c>
      <c r="E88" s="9">
        <v>92</v>
      </c>
      <c r="F88" s="9">
        <v>88</v>
      </c>
      <c r="G88" s="9">
        <v>84</v>
      </c>
      <c r="H88" s="17">
        <v>1.1900210514193799E-3</v>
      </c>
      <c r="I88" s="17">
        <v>1.3683966258725663E-3</v>
      </c>
      <c r="J88" s="17">
        <v>1.4943172353444115E-3</v>
      </c>
    </row>
    <row r="89" spans="1:10" x14ac:dyDescent="0.25">
      <c r="A89" s="8" t="s">
        <v>94</v>
      </c>
      <c r="B89" s="9">
        <v>125788.07376637185</v>
      </c>
      <c r="C89" s="9">
        <v>103026.23367672259</v>
      </c>
      <c r="D89" s="9">
        <v>122515.66605584108</v>
      </c>
      <c r="E89" s="9">
        <v>80</v>
      </c>
      <c r="F89" s="9">
        <v>87</v>
      </c>
      <c r="G89" s="9">
        <v>85</v>
      </c>
      <c r="H89" s="17">
        <v>1.6959140932098584E-3</v>
      </c>
      <c r="I89" s="17">
        <v>1.3698959412762155E-3</v>
      </c>
      <c r="J89" s="17">
        <v>1.3818257108332585E-3</v>
      </c>
    </row>
    <row r="90" spans="1:10" x14ac:dyDescent="0.25">
      <c r="A90" s="8" t="s">
        <v>75</v>
      </c>
      <c r="B90" s="9">
        <v>141723.67611605494</v>
      </c>
      <c r="C90" s="9">
        <v>123518.59737853581</v>
      </c>
      <c r="D90" s="9">
        <v>117095.83062363561</v>
      </c>
      <c r="E90" s="9">
        <v>78</v>
      </c>
      <c r="F90" s="9">
        <v>81</v>
      </c>
      <c r="G90" s="9">
        <v>86</v>
      </c>
      <c r="H90" s="17">
        <v>1.9013026736443501E-3</v>
      </c>
      <c r="I90" s="17">
        <v>1.6593838532093406E-3</v>
      </c>
      <c r="J90" s="17">
        <v>1.3324976070994607E-3</v>
      </c>
    </row>
    <row r="91" spans="1:10" x14ac:dyDescent="0.25">
      <c r="A91" s="8" t="s">
        <v>29</v>
      </c>
      <c r="B91" s="9">
        <v>94764.893264090701</v>
      </c>
      <c r="C91" s="9">
        <v>94478.981315962461</v>
      </c>
      <c r="D91" s="9">
        <v>114100.43055266258</v>
      </c>
      <c r="E91" s="9">
        <v>88</v>
      </c>
      <c r="F91" s="9">
        <v>89</v>
      </c>
      <c r="G91" s="9">
        <v>87</v>
      </c>
      <c r="H91" s="17">
        <v>1.2594892456626826E-3</v>
      </c>
      <c r="I91" s="17">
        <v>1.256222327808212E-3</v>
      </c>
      <c r="J91" s="17">
        <v>1.2895850307550057E-3</v>
      </c>
    </row>
    <row r="92" spans="1:10" x14ac:dyDescent="0.25">
      <c r="A92" s="8" t="s">
        <v>22</v>
      </c>
      <c r="B92" s="9">
        <v>102900.34267220111</v>
      </c>
      <c r="C92" s="9">
        <v>103657.88757533531</v>
      </c>
      <c r="D92" s="9">
        <v>111786.73103381101</v>
      </c>
      <c r="E92" s="9">
        <v>85</v>
      </c>
      <c r="F92" s="9">
        <v>86</v>
      </c>
      <c r="G92" s="9">
        <v>88</v>
      </c>
      <c r="H92" s="17">
        <v>1.3917360257909262E-3</v>
      </c>
      <c r="I92" s="17">
        <v>1.3825221888114931E-3</v>
      </c>
      <c r="J92" s="17">
        <v>1.2651470390689069E-3</v>
      </c>
    </row>
    <row r="93" spans="1:10" x14ac:dyDescent="0.25">
      <c r="A93" s="8" t="s">
        <v>20</v>
      </c>
      <c r="B93" s="9">
        <v>86056.568771531922</v>
      </c>
      <c r="C93" s="9">
        <v>89861.773484788762</v>
      </c>
      <c r="D93" s="9">
        <v>108187.65267352204</v>
      </c>
      <c r="E93" s="9">
        <v>93</v>
      </c>
      <c r="F93" s="9">
        <v>91</v>
      </c>
      <c r="G93" s="9">
        <v>89</v>
      </c>
      <c r="H93" s="17">
        <v>1.1509407187470049E-3</v>
      </c>
      <c r="I93" s="17">
        <v>1.2057086375671527E-3</v>
      </c>
      <c r="J93" s="17">
        <v>1.2242925399430435E-3</v>
      </c>
    </row>
    <row r="94" spans="1:10" x14ac:dyDescent="0.25">
      <c r="A94" s="8" t="s">
        <v>64</v>
      </c>
      <c r="B94" s="9">
        <v>74688.042122644751</v>
      </c>
      <c r="C94" s="9">
        <v>150184.23092282537</v>
      </c>
      <c r="D94" s="9">
        <v>105327.93501283255</v>
      </c>
      <c r="E94" s="9">
        <v>94</v>
      </c>
      <c r="F94" s="9">
        <v>75</v>
      </c>
      <c r="G94" s="9">
        <v>90</v>
      </c>
      <c r="H94" s="17">
        <v>1.0272938351527051E-3</v>
      </c>
      <c r="I94" s="17">
        <v>2.1365379658333551E-3</v>
      </c>
      <c r="J94" s="17">
        <v>1.2176269299342005E-3</v>
      </c>
    </row>
    <row r="95" spans="1:10" x14ac:dyDescent="0.25">
      <c r="A95" s="8" t="s">
        <v>78</v>
      </c>
      <c r="B95" s="9">
        <v>103235.25491248854</v>
      </c>
      <c r="C95" s="9">
        <v>86990.653093060129</v>
      </c>
      <c r="D95" s="9">
        <v>105821.7585729761</v>
      </c>
      <c r="E95" s="9">
        <v>86</v>
      </c>
      <c r="F95" s="9">
        <v>92</v>
      </c>
      <c r="G95" s="9">
        <v>91</v>
      </c>
      <c r="H95" s="17">
        <v>1.3843143136818205E-3</v>
      </c>
      <c r="I95" s="17">
        <v>1.1711141438551812E-3</v>
      </c>
      <c r="J95" s="17">
        <v>1.2062441133254913E-3</v>
      </c>
    </row>
    <row r="96" spans="1:10" x14ac:dyDescent="0.25">
      <c r="A96" s="8" t="s">
        <v>68</v>
      </c>
      <c r="B96" s="9">
        <v>89804.185680293638</v>
      </c>
      <c r="C96" s="9">
        <v>90181.822371425355</v>
      </c>
      <c r="D96" s="9">
        <v>97167.172412586951</v>
      </c>
      <c r="E96" s="9">
        <v>89</v>
      </c>
      <c r="F96" s="9">
        <v>90</v>
      </c>
      <c r="G96" s="9">
        <v>92</v>
      </c>
      <c r="H96" s="17">
        <v>1.2188781813093827E-3</v>
      </c>
      <c r="I96" s="17">
        <v>1.2258798269406282E-3</v>
      </c>
      <c r="J96" s="17">
        <v>1.1215643629236916E-3</v>
      </c>
    </row>
    <row r="97" spans="1:10" x14ac:dyDescent="0.25">
      <c r="A97" s="8" t="s">
        <v>25</v>
      </c>
      <c r="B97" s="9">
        <v>88514.643813901144</v>
      </c>
      <c r="C97" s="9">
        <v>84722.108059090766</v>
      </c>
      <c r="D97" s="9">
        <v>94266.119444622833</v>
      </c>
      <c r="E97" s="9">
        <v>91</v>
      </c>
      <c r="F97" s="9">
        <v>94</v>
      </c>
      <c r="G97" s="9">
        <v>93</v>
      </c>
      <c r="H97" s="17">
        <v>1.1906197253416619E-3</v>
      </c>
      <c r="I97" s="17">
        <v>1.1522106384154601E-3</v>
      </c>
      <c r="J97" s="17">
        <v>1.0882112373822852E-3</v>
      </c>
    </row>
    <row r="98" spans="1:10" x14ac:dyDescent="0.25">
      <c r="A98" s="8" t="s">
        <v>103</v>
      </c>
      <c r="B98" s="9">
        <v>90820.821328797523</v>
      </c>
      <c r="C98" s="9">
        <v>86421.411998632873</v>
      </c>
      <c r="D98" s="9">
        <v>90977.209582399344</v>
      </c>
      <c r="E98" s="9">
        <v>90</v>
      </c>
      <c r="F98" s="9">
        <v>93</v>
      </c>
      <c r="G98" s="9">
        <v>94</v>
      </c>
      <c r="H98" s="17">
        <v>1.2086031955243811E-3</v>
      </c>
      <c r="I98" s="17">
        <v>1.1549620823239788E-3</v>
      </c>
      <c r="J98" s="17">
        <v>1.035459992688819E-3</v>
      </c>
    </row>
    <row r="99" spans="1:10" x14ac:dyDescent="0.25">
      <c r="A99" s="8" t="s">
        <v>49</v>
      </c>
      <c r="B99" s="9">
        <v>53831.995436422425</v>
      </c>
      <c r="C99" s="9">
        <v>62314.070777309294</v>
      </c>
      <c r="D99" s="9">
        <v>91447.426457015099</v>
      </c>
      <c r="E99" s="9">
        <v>100</v>
      </c>
      <c r="F99" s="9">
        <v>99</v>
      </c>
      <c r="G99" s="9">
        <v>95</v>
      </c>
      <c r="H99" s="17">
        <v>7.1855073347199254E-4</v>
      </c>
      <c r="I99" s="17">
        <v>8.3134117632365E-4</v>
      </c>
      <c r="J99" s="17">
        <v>1.0338899736027391E-3</v>
      </c>
    </row>
    <row r="100" spans="1:10" x14ac:dyDescent="0.25">
      <c r="A100" s="8" t="s">
        <v>63</v>
      </c>
      <c r="B100" s="9">
        <v>73076.374996630766</v>
      </c>
      <c r="C100" s="9">
        <v>76233.998225624353</v>
      </c>
      <c r="D100" s="9">
        <v>88495.107362457551</v>
      </c>
      <c r="E100" s="9">
        <v>97</v>
      </c>
      <c r="F100" s="9">
        <v>96</v>
      </c>
      <c r="G100" s="9">
        <v>96</v>
      </c>
      <c r="H100" s="17">
        <v>9.7704871664684115E-4</v>
      </c>
      <c r="I100" s="17">
        <v>1.0218188149352671E-3</v>
      </c>
      <c r="J100" s="17">
        <v>1.0048579820427874E-3</v>
      </c>
    </row>
    <row r="101" spans="1:10" x14ac:dyDescent="0.25">
      <c r="A101" s="8" t="s">
        <v>46</v>
      </c>
      <c r="B101" s="9">
        <v>76657.906785156345</v>
      </c>
      <c r="C101" s="9">
        <v>67730.214253214202</v>
      </c>
      <c r="D101" s="9">
        <v>79853.832530308777</v>
      </c>
      <c r="E101" s="9">
        <v>95</v>
      </c>
      <c r="F101" s="9">
        <v>97</v>
      </c>
      <c r="G101" s="9">
        <v>97</v>
      </c>
      <c r="H101" s="17">
        <v>1.0213912871912811E-3</v>
      </c>
      <c r="I101" s="17">
        <v>9.1243030356465485E-4</v>
      </c>
      <c r="J101" s="17">
        <v>9.0955031640241931E-4</v>
      </c>
    </row>
    <row r="102" spans="1:10" x14ac:dyDescent="0.25">
      <c r="A102" s="8" t="s">
        <v>43</v>
      </c>
      <c r="B102" s="9">
        <v>73564.970001604583</v>
      </c>
      <c r="C102" s="9">
        <v>76481.618466007858</v>
      </c>
      <c r="D102" s="9">
        <v>76643.248637412849</v>
      </c>
      <c r="E102" s="9">
        <v>96</v>
      </c>
      <c r="F102" s="9">
        <v>95</v>
      </c>
      <c r="G102" s="9">
        <v>98</v>
      </c>
      <c r="H102" s="17">
        <v>9.8288258264819664E-4</v>
      </c>
      <c r="I102" s="17">
        <v>1.0378696985497171E-3</v>
      </c>
      <c r="J102" s="17">
        <v>8.7427065521580199E-4</v>
      </c>
    </row>
    <row r="103" spans="1:10" x14ac:dyDescent="0.25">
      <c r="A103" s="8" t="s">
        <v>69</v>
      </c>
      <c r="B103" s="9">
        <v>69325.194740478735</v>
      </c>
      <c r="C103" s="9">
        <v>67053.99923738552</v>
      </c>
      <c r="D103" s="9">
        <v>72227.267217756686</v>
      </c>
      <c r="E103" s="9">
        <v>98</v>
      </c>
      <c r="F103" s="9">
        <v>98</v>
      </c>
      <c r="G103" s="9">
        <v>99</v>
      </c>
      <c r="H103" s="17">
        <v>9.2019273419743323E-4</v>
      </c>
      <c r="I103" s="17">
        <v>8.9075223559985687E-4</v>
      </c>
      <c r="J103" s="17">
        <v>8.1122390256796613E-4</v>
      </c>
    </row>
    <row r="104" spans="1:10" x14ac:dyDescent="0.25">
      <c r="A104" s="8" t="s">
        <v>82</v>
      </c>
      <c r="B104" s="9">
        <v>58915.666193825498</v>
      </c>
      <c r="C104" s="9">
        <v>50013.707267639125</v>
      </c>
      <c r="D104" s="9">
        <v>52935.10790114518</v>
      </c>
      <c r="E104" s="9">
        <v>99</v>
      </c>
      <c r="F104" s="9">
        <v>101</v>
      </c>
      <c r="G104" s="9">
        <v>100</v>
      </c>
      <c r="H104" s="17">
        <v>7.7944840713128005E-4</v>
      </c>
      <c r="I104" s="17">
        <v>6.6740957273836909E-4</v>
      </c>
      <c r="J104" s="17">
        <v>5.9993713944417023E-4</v>
      </c>
    </row>
    <row r="105" spans="1:10" x14ac:dyDescent="0.25">
      <c r="A105" s="8" t="s">
        <v>59</v>
      </c>
      <c r="B105" s="9">
        <v>50017.82626660823</v>
      </c>
      <c r="C105" s="9">
        <v>48269.187538200087</v>
      </c>
      <c r="D105" s="9">
        <v>50577.672997810441</v>
      </c>
      <c r="E105" s="9">
        <v>101</v>
      </c>
      <c r="F105" s="9">
        <v>102</v>
      </c>
      <c r="G105" s="9">
        <v>101</v>
      </c>
      <c r="H105" s="17">
        <v>6.6807226093489622E-4</v>
      </c>
      <c r="I105" s="17">
        <v>6.4599487566199874E-4</v>
      </c>
      <c r="J105" s="17">
        <v>5.7540005448743919E-4</v>
      </c>
    </row>
    <row r="106" spans="1:10" x14ac:dyDescent="0.25">
      <c r="A106" s="8" t="s">
        <v>72</v>
      </c>
      <c r="B106" s="9">
        <v>45115.377741483549</v>
      </c>
      <c r="C106" s="9">
        <v>50876.148865349584</v>
      </c>
      <c r="D106" s="9">
        <v>48132.484765845795</v>
      </c>
      <c r="E106" s="9">
        <v>102</v>
      </c>
      <c r="F106" s="9">
        <v>100</v>
      </c>
      <c r="G106" s="9">
        <v>102</v>
      </c>
      <c r="H106" s="17">
        <v>6.0219655864907041E-4</v>
      </c>
      <c r="I106" s="17">
        <v>6.7835859593526457E-4</v>
      </c>
      <c r="J106" s="17">
        <v>5.4434910136614786E-4</v>
      </c>
    </row>
    <row r="107" spans="1:10" x14ac:dyDescent="0.25">
      <c r="E107" s="1"/>
      <c r="F107" s="1"/>
      <c r="G107" s="1"/>
      <c r="I107"/>
    </row>
    <row r="108" spans="1:10" x14ac:dyDescent="0.25">
      <c r="E108" s="1"/>
      <c r="F108" s="1"/>
      <c r="G108" s="1"/>
      <c r="I108"/>
    </row>
    <row r="109" spans="1:10" x14ac:dyDescent="0.25">
      <c r="I109"/>
    </row>
    <row r="110" spans="1:10" x14ac:dyDescent="0.25">
      <c r="I110"/>
    </row>
    <row r="111" spans="1:10" x14ac:dyDescent="0.25">
      <c r="I111"/>
    </row>
    <row r="112" spans="1:10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</sheetData>
  <sortState xmlns:xlrd2="http://schemas.microsoft.com/office/spreadsheetml/2017/richdata2" ref="A5:J106">
    <sortCondition ref="G5:G106"/>
  </sortState>
  <mergeCells count="7">
    <mergeCell ref="E2:G2"/>
    <mergeCell ref="H2:J2"/>
    <mergeCell ref="A1:A2"/>
    <mergeCell ref="B2:B3"/>
    <mergeCell ref="C2:C3"/>
    <mergeCell ref="D2:D3"/>
    <mergeCell ref="B1:D1"/>
  </mergeCells>
  <conditionalFormatting sqref="E5:G108">
    <cfRule type="top10" dxfId="1" priority="14" stopIfTrue="1" bottom="1" rank="5"/>
    <cfRule type="top10" dxfId="0" priority="15" stopIfTrue="1" rank="5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C7D9-EAE5-42CA-B422-D1CC82FAE689}">
  <dimension ref="A1:K106"/>
  <sheetViews>
    <sheetView workbookViewId="0">
      <pane ySplit="4" topLeftCell="A5" activePane="bottomLeft" state="frozen"/>
      <selection pane="bottomLeft" sqref="A1:K106"/>
    </sheetView>
  </sheetViews>
  <sheetFormatPr defaultRowHeight="15" x14ac:dyDescent="0.25"/>
  <cols>
    <col min="1" max="1" width="40.5703125" customWidth="1"/>
    <col min="2" max="4" width="12.7109375" customWidth="1"/>
    <col min="11" max="11" width="10.85546875" customWidth="1"/>
    <col min="212" max="212" width="40.5703125" customWidth="1"/>
    <col min="213" max="218" width="10.140625" bestFit="1" customWidth="1"/>
    <col min="219" max="223" width="10.140625" customWidth="1"/>
    <col min="225" max="225" width="10.140625" bestFit="1" customWidth="1"/>
    <col min="226" max="229" width="12.7109375" bestFit="1" customWidth="1"/>
    <col min="230" max="231" width="10.140625" customWidth="1"/>
    <col min="232" max="232" width="12.140625" customWidth="1"/>
    <col min="233" max="235" width="12.7109375" customWidth="1"/>
    <col min="236" max="236" width="13.5703125" customWidth="1"/>
    <col min="237" max="237" width="12.140625" customWidth="1"/>
    <col min="238" max="242" width="11.7109375" bestFit="1" customWidth="1"/>
    <col min="243" max="247" width="11.7109375" customWidth="1"/>
    <col min="248" max="248" width="14.140625" customWidth="1"/>
    <col min="249" max="253" width="12.7109375" bestFit="1" customWidth="1"/>
    <col min="254" max="259" width="12.7109375" customWidth="1"/>
    <col min="468" max="468" width="40.5703125" customWidth="1"/>
    <col min="469" max="474" width="10.140625" bestFit="1" customWidth="1"/>
    <col min="475" max="479" width="10.140625" customWidth="1"/>
    <col min="481" max="481" width="10.140625" bestFit="1" customWidth="1"/>
    <col min="482" max="485" width="12.7109375" bestFit="1" customWidth="1"/>
    <col min="486" max="487" width="10.140625" customWidth="1"/>
    <col min="488" max="488" width="12.140625" customWidth="1"/>
    <col min="489" max="491" width="12.7109375" customWidth="1"/>
    <col min="492" max="492" width="13.5703125" customWidth="1"/>
    <col min="493" max="493" width="12.140625" customWidth="1"/>
    <col min="494" max="498" width="11.7109375" bestFit="1" customWidth="1"/>
    <col min="499" max="503" width="11.7109375" customWidth="1"/>
    <col min="504" max="504" width="14.140625" customWidth="1"/>
    <col min="505" max="509" width="12.7109375" bestFit="1" customWidth="1"/>
    <col min="510" max="515" width="12.7109375" customWidth="1"/>
    <col min="724" max="724" width="40.5703125" customWidth="1"/>
    <col min="725" max="730" width="10.140625" bestFit="1" customWidth="1"/>
    <col min="731" max="735" width="10.140625" customWidth="1"/>
    <col min="737" max="737" width="10.140625" bestFit="1" customWidth="1"/>
    <col min="738" max="741" width="12.7109375" bestFit="1" customWidth="1"/>
    <col min="742" max="743" width="10.140625" customWidth="1"/>
    <col min="744" max="744" width="12.140625" customWidth="1"/>
    <col min="745" max="747" width="12.7109375" customWidth="1"/>
    <col min="748" max="748" width="13.5703125" customWidth="1"/>
    <col min="749" max="749" width="12.140625" customWidth="1"/>
    <col min="750" max="754" width="11.7109375" bestFit="1" customWidth="1"/>
    <col min="755" max="759" width="11.7109375" customWidth="1"/>
    <col min="760" max="760" width="14.140625" customWidth="1"/>
    <col min="761" max="765" width="12.7109375" bestFit="1" customWidth="1"/>
    <col min="766" max="771" width="12.7109375" customWidth="1"/>
    <col min="980" max="980" width="40.5703125" customWidth="1"/>
    <col min="981" max="986" width="10.140625" bestFit="1" customWidth="1"/>
    <col min="987" max="991" width="10.140625" customWidth="1"/>
    <col min="993" max="993" width="10.140625" bestFit="1" customWidth="1"/>
    <col min="994" max="997" width="12.7109375" bestFit="1" customWidth="1"/>
    <col min="998" max="999" width="10.140625" customWidth="1"/>
    <col min="1000" max="1000" width="12.140625" customWidth="1"/>
    <col min="1001" max="1003" width="12.7109375" customWidth="1"/>
    <col min="1004" max="1004" width="13.5703125" customWidth="1"/>
    <col min="1005" max="1005" width="12.140625" customWidth="1"/>
    <col min="1006" max="1010" width="11.7109375" bestFit="1" customWidth="1"/>
    <col min="1011" max="1015" width="11.7109375" customWidth="1"/>
    <col min="1016" max="1016" width="14.140625" customWidth="1"/>
    <col min="1017" max="1021" width="12.7109375" bestFit="1" customWidth="1"/>
    <col min="1022" max="1027" width="12.7109375" customWidth="1"/>
    <col min="1236" max="1236" width="40.5703125" customWidth="1"/>
    <col min="1237" max="1242" width="10.140625" bestFit="1" customWidth="1"/>
    <col min="1243" max="1247" width="10.140625" customWidth="1"/>
    <col min="1249" max="1249" width="10.140625" bestFit="1" customWidth="1"/>
    <col min="1250" max="1253" width="12.7109375" bestFit="1" customWidth="1"/>
    <col min="1254" max="1255" width="10.140625" customWidth="1"/>
    <col min="1256" max="1256" width="12.140625" customWidth="1"/>
    <col min="1257" max="1259" width="12.7109375" customWidth="1"/>
    <col min="1260" max="1260" width="13.5703125" customWidth="1"/>
    <col min="1261" max="1261" width="12.140625" customWidth="1"/>
    <col min="1262" max="1266" width="11.7109375" bestFit="1" customWidth="1"/>
    <col min="1267" max="1271" width="11.7109375" customWidth="1"/>
    <col min="1272" max="1272" width="14.140625" customWidth="1"/>
    <col min="1273" max="1277" width="12.7109375" bestFit="1" customWidth="1"/>
    <col min="1278" max="1283" width="12.7109375" customWidth="1"/>
    <col min="1492" max="1492" width="40.5703125" customWidth="1"/>
    <col min="1493" max="1498" width="10.140625" bestFit="1" customWidth="1"/>
    <col min="1499" max="1503" width="10.140625" customWidth="1"/>
    <col min="1505" max="1505" width="10.140625" bestFit="1" customWidth="1"/>
    <col min="1506" max="1509" width="12.7109375" bestFit="1" customWidth="1"/>
    <col min="1510" max="1511" width="10.140625" customWidth="1"/>
    <col min="1512" max="1512" width="12.140625" customWidth="1"/>
    <col min="1513" max="1515" width="12.7109375" customWidth="1"/>
    <col min="1516" max="1516" width="13.5703125" customWidth="1"/>
    <col min="1517" max="1517" width="12.140625" customWidth="1"/>
    <col min="1518" max="1522" width="11.7109375" bestFit="1" customWidth="1"/>
    <col min="1523" max="1527" width="11.7109375" customWidth="1"/>
    <col min="1528" max="1528" width="14.140625" customWidth="1"/>
    <col min="1529" max="1533" width="12.7109375" bestFit="1" customWidth="1"/>
    <col min="1534" max="1539" width="12.7109375" customWidth="1"/>
    <col min="1748" max="1748" width="40.5703125" customWidth="1"/>
    <col min="1749" max="1754" width="10.140625" bestFit="1" customWidth="1"/>
    <col min="1755" max="1759" width="10.140625" customWidth="1"/>
    <col min="1761" max="1761" width="10.140625" bestFit="1" customWidth="1"/>
    <col min="1762" max="1765" width="12.7109375" bestFit="1" customWidth="1"/>
    <col min="1766" max="1767" width="10.140625" customWidth="1"/>
    <col min="1768" max="1768" width="12.140625" customWidth="1"/>
    <col min="1769" max="1771" width="12.7109375" customWidth="1"/>
    <col min="1772" max="1772" width="13.5703125" customWidth="1"/>
    <col min="1773" max="1773" width="12.140625" customWidth="1"/>
    <col min="1774" max="1778" width="11.7109375" bestFit="1" customWidth="1"/>
    <col min="1779" max="1783" width="11.7109375" customWidth="1"/>
    <col min="1784" max="1784" width="14.140625" customWidth="1"/>
    <col min="1785" max="1789" width="12.7109375" bestFit="1" customWidth="1"/>
    <col min="1790" max="1795" width="12.7109375" customWidth="1"/>
    <col min="2004" max="2004" width="40.5703125" customWidth="1"/>
    <col min="2005" max="2010" width="10.140625" bestFit="1" customWidth="1"/>
    <col min="2011" max="2015" width="10.140625" customWidth="1"/>
    <col min="2017" max="2017" width="10.140625" bestFit="1" customWidth="1"/>
    <col min="2018" max="2021" width="12.7109375" bestFit="1" customWidth="1"/>
    <col min="2022" max="2023" width="10.140625" customWidth="1"/>
    <col min="2024" max="2024" width="12.140625" customWidth="1"/>
    <col min="2025" max="2027" width="12.7109375" customWidth="1"/>
    <col min="2028" max="2028" width="13.5703125" customWidth="1"/>
    <col min="2029" max="2029" width="12.140625" customWidth="1"/>
    <col min="2030" max="2034" width="11.7109375" bestFit="1" customWidth="1"/>
    <col min="2035" max="2039" width="11.7109375" customWidth="1"/>
    <col min="2040" max="2040" width="14.140625" customWidth="1"/>
    <col min="2041" max="2045" width="12.7109375" bestFit="1" customWidth="1"/>
    <col min="2046" max="2051" width="12.7109375" customWidth="1"/>
    <col min="2260" max="2260" width="40.5703125" customWidth="1"/>
    <col min="2261" max="2266" width="10.140625" bestFit="1" customWidth="1"/>
    <col min="2267" max="2271" width="10.140625" customWidth="1"/>
    <col min="2273" max="2273" width="10.140625" bestFit="1" customWidth="1"/>
    <col min="2274" max="2277" width="12.7109375" bestFit="1" customWidth="1"/>
    <col min="2278" max="2279" width="10.140625" customWidth="1"/>
    <col min="2280" max="2280" width="12.140625" customWidth="1"/>
    <col min="2281" max="2283" width="12.7109375" customWidth="1"/>
    <col min="2284" max="2284" width="13.5703125" customWidth="1"/>
    <col min="2285" max="2285" width="12.140625" customWidth="1"/>
    <col min="2286" max="2290" width="11.7109375" bestFit="1" customWidth="1"/>
    <col min="2291" max="2295" width="11.7109375" customWidth="1"/>
    <col min="2296" max="2296" width="14.140625" customWidth="1"/>
    <col min="2297" max="2301" width="12.7109375" bestFit="1" customWidth="1"/>
    <col min="2302" max="2307" width="12.7109375" customWidth="1"/>
    <col min="2516" max="2516" width="40.5703125" customWidth="1"/>
    <col min="2517" max="2522" width="10.140625" bestFit="1" customWidth="1"/>
    <col min="2523" max="2527" width="10.140625" customWidth="1"/>
    <col min="2529" max="2529" width="10.140625" bestFit="1" customWidth="1"/>
    <col min="2530" max="2533" width="12.7109375" bestFit="1" customWidth="1"/>
    <col min="2534" max="2535" width="10.140625" customWidth="1"/>
    <col min="2536" max="2536" width="12.140625" customWidth="1"/>
    <col min="2537" max="2539" width="12.7109375" customWidth="1"/>
    <col min="2540" max="2540" width="13.5703125" customWidth="1"/>
    <col min="2541" max="2541" width="12.140625" customWidth="1"/>
    <col min="2542" max="2546" width="11.7109375" bestFit="1" customWidth="1"/>
    <col min="2547" max="2551" width="11.7109375" customWidth="1"/>
    <col min="2552" max="2552" width="14.140625" customWidth="1"/>
    <col min="2553" max="2557" width="12.7109375" bestFit="1" customWidth="1"/>
    <col min="2558" max="2563" width="12.7109375" customWidth="1"/>
    <col min="2772" max="2772" width="40.5703125" customWidth="1"/>
    <col min="2773" max="2778" width="10.140625" bestFit="1" customWidth="1"/>
    <col min="2779" max="2783" width="10.140625" customWidth="1"/>
    <col min="2785" max="2785" width="10.140625" bestFit="1" customWidth="1"/>
    <col min="2786" max="2789" width="12.7109375" bestFit="1" customWidth="1"/>
    <col min="2790" max="2791" width="10.140625" customWidth="1"/>
    <col min="2792" max="2792" width="12.140625" customWidth="1"/>
    <col min="2793" max="2795" width="12.7109375" customWidth="1"/>
    <col min="2796" max="2796" width="13.5703125" customWidth="1"/>
    <col min="2797" max="2797" width="12.140625" customWidth="1"/>
    <col min="2798" max="2802" width="11.7109375" bestFit="1" customWidth="1"/>
    <col min="2803" max="2807" width="11.7109375" customWidth="1"/>
    <col min="2808" max="2808" width="14.140625" customWidth="1"/>
    <col min="2809" max="2813" width="12.7109375" bestFit="1" customWidth="1"/>
    <col min="2814" max="2819" width="12.7109375" customWidth="1"/>
    <col min="3028" max="3028" width="40.5703125" customWidth="1"/>
    <col min="3029" max="3034" width="10.140625" bestFit="1" customWidth="1"/>
    <col min="3035" max="3039" width="10.140625" customWidth="1"/>
    <col min="3041" max="3041" width="10.140625" bestFit="1" customWidth="1"/>
    <col min="3042" max="3045" width="12.7109375" bestFit="1" customWidth="1"/>
    <col min="3046" max="3047" width="10.140625" customWidth="1"/>
    <col min="3048" max="3048" width="12.140625" customWidth="1"/>
    <col min="3049" max="3051" width="12.7109375" customWidth="1"/>
    <col min="3052" max="3052" width="13.5703125" customWidth="1"/>
    <col min="3053" max="3053" width="12.140625" customWidth="1"/>
    <col min="3054" max="3058" width="11.7109375" bestFit="1" customWidth="1"/>
    <col min="3059" max="3063" width="11.7109375" customWidth="1"/>
    <col min="3064" max="3064" width="14.140625" customWidth="1"/>
    <col min="3065" max="3069" width="12.7109375" bestFit="1" customWidth="1"/>
    <col min="3070" max="3075" width="12.7109375" customWidth="1"/>
    <col min="3284" max="3284" width="40.5703125" customWidth="1"/>
    <col min="3285" max="3290" width="10.140625" bestFit="1" customWidth="1"/>
    <col min="3291" max="3295" width="10.140625" customWidth="1"/>
    <col min="3297" max="3297" width="10.140625" bestFit="1" customWidth="1"/>
    <col min="3298" max="3301" width="12.7109375" bestFit="1" customWidth="1"/>
    <col min="3302" max="3303" width="10.140625" customWidth="1"/>
    <col min="3304" max="3304" width="12.140625" customWidth="1"/>
    <col min="3305" max="3307" width="12.7109375" customWidth="1"/>
    <col min="3308" max="3308" width="13.5703125" customWidth="1"/>
    <col min="3309" max="3309" width="12.140625" customWidth="1"/>
    <col min="3310" max="3314" width="11.7109375" bestFit="1" customWidth="1"/>
    <col min="3315" max="3319" width="11.7109375" customWidth="1"/>
    <col min="3320" max="3320" width="14.140625" customWidth="1"/>
    <col min="3321" max="3325" width="12.7109375" bestFit="1" customWidth="1"/>
    <col min="3326" max="3331" width="12.7109375" customWidth="1"/>
    <col min="3540" max="3540" width="40.5703125" customWidth="1"/>
    <col min="3541" max="3546" width="10.140625" bestFit="1" customWidth="1"/>
    <col min="3547" max="3551" width="10.140625" customWidth="1"/>
    <col min="3553" max="3553" width="10.140625" bestFit="1" customWidth="1"/>
    <col min="3554" max="3557" width="12.7109375" bestFit="1" customWidth="1"/>
    <col min="3558" max="3559" width="10.140625" customWidth="1"/>
    <col min="3560" max="3560" width="12.140625" customWidth="1"/>
    <col min="3561" max="3563" width="12.7109375" customWidth="1"/>
    <col min="3564" max="3564" width="13.5703125" customWidth="1"/>
    <col min="3565" max="3565" width="12.140625" customWidth="1"/>
    <col min="3566" max="3570" width="11.7109375" bestFit="1" customWidth="1"/>
    <col min="3571" max="3575" width="11.7109375" customWidth="1"/>
    <col min="3576" max="3576" width="14.140625" customWidth="1"/>
    <col min="3577" max="3581" width="12.7109375" bestFit="1" customWidth="1"/>
    <col min="3582" max="3587" width="12.7109375" customWidth="1"/>
    <col min="3796" max="3796" width="40.5703125" customWidth="1"/>
    <col min="3797" max="3802" width="10.140625" bestFit="1" customWidth="1"/>
    <col min="3803" max="3807" width="10.140625" customWidth="1"/>
    <col min="3809" max="3809" width="10.140625" bestFit="1" customWidth="1"/>
    <col min="3810" max="3813" width="12.7109375" bestFit="1" customWidth="1"/>
    <col min="3814" max="3815" width="10.140625" customWidth="1"/>
    <col min="3816" max="3816" width="12.140625" customWidth="1"/>
    <col min="3817" max="3819" width="12.7109375" customWidth="1"/>
    <col min="3820" max="3820" width="13.5703125" customWidth="1"/>
    <col min="3821" max="3821" width="12.140625" customWidth="1"/>
    <col min="3822" max="3826" width="11.7109375" bestFit="1" customWidth="1"/>
    <col min="3827" max="3831" width="11.7109375" customWidth="1"/>
    <col min="3832" max="3832" width="14.140625" customWidth="1"/>
    <col min="3833" max="3837" width="12.7109375" bestFit="1" customWidth="1"/>
    <col min="3838" max="3843" width="12.7109375" customWidth="1"/>
    <col min="4052" max="4052" width="40.5703125" customWidth="1"/>
    <col min="4053" max="4058" width="10.140625" bestFit="1" customWidth="1"/>
    <col min="4059" max="4063" width="10.140625" customWidth="1"/>
    <col min="4065" max="4065" width="10.140625" bestFit="1" customWidth="1"/>
    <col min="4066" max="4069" width="12.7109375" bestFit="1" customWidth="1"/>
    <col min="4070" max="4071" width="10.140625" customWidth="1"/>
    <col min="4072" max="4072" width="12.140625" customWidth="1"/>
    <col min="4073" max="4075" width="12.7109375" customWidth="1"/>
    <col min="4076" max="4076" width="13.5703125" customWidth="1"/>
    <col min="4077" max="4077" width="12.140625" customWidth="1"/>
    <col min="4078" max="4082" width="11.7109375" bestFit="1" customWidth="1"/>
    <col min="4083" max="4087" width="11.7109375" customWidth="1"/>
    <col min="4088" max="4088" width="14.140625" customWidth="1"/>
    <col min="4089" max="4093" width="12.7109375" bestFit="1" customWidth="1"/>
    <col min="4094" max="4099" width="12.7109375" customWidth="1"/>
    <col min="4308" max="4308" width="40.5703125" customWidth="1"/>
    <col min="4309" max="4314" width="10.140625" bestFit="1" customWidth="1"/>
    <col min="4315" max="4319" width="10.140625" customWidth="1"/>
    <col min="4321" max="4321" width="10.140625" bestFit="1" customWidth="1"/>
    <col min="4322" max="4325" width="12.7109375" bestFit="1" customWidth="1"/>
    <col min="4326" max="4327" width="10.140625" customWidth="1"/>
    <col min="4328" max="4328" width="12.140625" customWidth="1"/>
    <col min="4329" max="4331" width="12.7109375" customWidth="1"/>
    <col min="4332" max="4332" width="13.5703125" customWidth="1"/>
    <col min="4333" max="4333" width="12.140625" customWidth="1"/>
    <col min="4334" max="4338" width="11.7109375" bestFit="1" customWidth="1"/>
    <col min="4339" max="4343" width="11.7109375" customWidth="1"/>
    <col min="4344" max="4344" width="14.140625" customWidth="1"/>
    <col min="4345" max="4349" width="12.7109375" bestFit="1" customWidth="1"/>
    <col min="4350" max="4355" width="12.7109375" customWidth="1"/>
    <col min="4564" max="4564" width="40.5703125" customWidth="1"/>
    <col min="4565" max="4570" width="10.140625" bestFit="1" customWidth="1"/>
    <col min="4571" max="4575" width="10.140625" customWidth="1"/>
    <col min="4577" max="4577" width="10.140625" bestFit="1" customWidth="1"/>
    <col min="4578" max="4581" width="12.7109375" bestFit="1" customWidth="1"/>
    <col min="4582" max="4583" width="10.140625" customWidth="1"/>
    <col min="4584" max="4584" width="12.140625" customWidth="1"/>
    <col min="4585" max="4587" width="12.7109375" customWidth="1"/>
    <col min="4588" max="4588" width="13.5703125" customWidth="1"/>
    <col min="4589" max="4589" width="12.140625" customWidth="1"/>
    <col min="4590" max="4594" width="11.7109375" bestFit="1" customWidth="1"/>
    <col min="4595" max="4599" width="11.7109375" customWidth="1"/>
    <col min="4600" max="4600" width="14.140625" customWidth="1"/>
    <col min="4601" max="4605" width="12.7109375" bestFit="1" customWidth="1"/>
    <col min="4606" max="4611" width="12.7109375" customWidth="1"/>
    <col min="4820" max="4820" width="40.5703125" customWidth="1"/>
    <col min="4821" max="4826" width="10.140625" bestFit="1" customWidth="1"/>
    <col min="4827" max="4831" width="10.140625" customWidth="1"/>
    <col min="4833" max="4833" width="10.140625" bestFit="1" customWidth="1"/>
    <col min="4834" max="4837" width="12.7109375" bestFit="1" customWidth="1"/>
    <col min="4838" max="4839" width="10.140625" customWidth="1"/>
    <col min="4840" max="4840" width="12.140625" customWidth="1"/>
    <col min="4841" max="4843" width="12.7109375" customWidth="1"/>
    <col min="4844" max="4844" width="13.5703125" customWidth="1"/>
    <col min="4845" max="4845" width="12.140625" customWidth="1"/>
    <col min="4846" max="4850" width="11.7109375" bestFit="1" customWidth="1"/>
    <col min="4851" max="4855" width="11.7109375" customWidth="1"/>
    <col min="4856" max="4856" width="14.140625" customWidth="1"/>
    <col min="4857" max="4861" width="12.7109375" bestFit="1" customWidth="1"/>
    <col min="4862" max="4867" width="12.7109375" customWidth="1"/>
    <col min="5076" max="5076" width="40.5703125" customWidth="1"/>
    <col min="5077" max="5082" width="10.140625" bestFit="1" customWidth="1"/>
    <col min="5083" max="5087" width="10.140625" customWidth="1"/>
    <col min="5089" max="5089" width="10.140625" bestFit="1" customWidth="1"/>
    <col min="5090" max="5093" width="12.7109375" bestFit="1" customWidth="1"/>
    <col min="5094" max="5095" width="10.140625" customWidth="1"/>
    <col min="5096" max="5096" width="12.140625" customWidth="1"/>
    <col min="5097" max="5099" width="12.7109375" customWidth="1"/>
    <col min="5100" max="5100" width="13.5703125" customWidth="1"/>
    <col min="5101" max="5101" width="12.140625" customWidth="1"/>
    <col min="5102" max="5106" width="11.7109375" bestFit="1" customWidth="1"/>
    <col min="5107" max="5111" width="11.7109375" customWidth="1"/>
    <col min="5112" max="5112" width="14.140625" customWidth="1"/>
    <col min="5113" max="5117" width="12.7109375" bestFit="1" customWidth="1"/>
    <col min="5118" max="5123" width="12.7109375" customWidth="1"/>
    <col min="5332" max="5332" width="40.5703125" customWidth="1"/>
    <col min="5333" max="5338" width="10.140625" bestFit="1" customWidth="1"/>
    <col min="5339" max="5343" width="10.140625" customWidth="1"/>
    <col min="5345" max="5345" width="10.140625" bestFit="1" customWidth="1"/>
    <col min="5346" max="5349" width="12.7109375" bestFit="1" customWidth="1"/>
    <col min="5350" max="5351" width="10.140625" customWidth="1"/>
    <col min="5352" max="5352" width="12.140625" customWidth="1"/>
    <col min="5353" max="5355" width="12.7109375" customWidth="1"/>
    <col min="5356" max="5356" width="13.5703125" customWidth="1"/>
    <col min="5357" max="5357" width="12.140625" customWidth="1"/>
    <col min="5358" max="5362" width="11.7109375" bestFit="1" customWidth="1"/>
    <col min="5363" max="5367" width="11.7109375" customWidth="1"/>
    <col min="5368" max="5368" width="14.140625" customWidth="1"/>
    <col min="5369" max="5373" width="12.7109375" bestFit="1" customWidth="1"/>
    <col min="5374" max="5379" width="12.7109375" customWidth="1"/>
    <col min="5588" max="5588" width="40.5703125" customWidth="1"/>
    <col min="5589" max="5594" width="10.140625" bestFit="1" customWidth="1"/>
    <col min="5595" max="5599" width="10.140625" customWidth="1"/>
    <col min="5601" max="5601" width="10.140625" bestFit="1" customWidth="1"/>
    <col min="5602" max="5605" width="12.7109375" bestFit="1" customWidth="1"/>
    <col min="5606" max="5607" width="10.140625" customWidth="1"/>
    <col min="5608" max="5608" width="12.140625" customWidth="1"/>
    <col min="5609" max="5611" width="12.7109375" customWidth="1"/>
    <col min="5612" max="5612" width="13.5703125" customWidth="1"/>
    <col min="5613" max="5613" width="12.140625" customWidth="1"/>
    <col min="5614" max="5618" width="11.7109375" bestFit="1" customWidth="1"/>
    <col min="5619" max="5623" width="11.7109375" customWidth="1"/>
    <col min="5624" max="5624" width="14.140625" customWidth="1"/>
    <col min="5625" max="5629" width="12.7109375" bestFit="1" customWidth="1"/>
    <col min="5630" max="5635" width="12.7109375" customWidth="1"/>
    <col min="5844" max="5844" width="40.5703125" customWidth="1"/>
    <col min="5845" max="5850" width="10.140625" bestFit="1" customWidth="1"/>
    <col min="5851" max="5855" width="10.140625" customWidth="1"/>
    <col min="5857" max="5857" width="10.140625" bestFit="1" customWidth="1"/>
    <col min="5858" max="5861" width="12.7109375" bestFit="1" customWidth="1"/>
    <col min="5862" max="5863" width="10.140625" customWidth="1"/>
    <col min="5864" max="5864" width="12.140625" customWidth="1"/>
    <col min="5865" max="5867" width="12.7109375" customWidth="1"/>
    <col min="5868" max="5868" width="13.5703125" customWidth="1"/>
    <col min="5869" max="5869" width="12.140625" customWidth="1"/>
    <col min="5870" max="5874" width="11.7109375" bestFit="1" customWidth="1"/>
    <col min="5875" max="5879" width="11.7109375" customWidth="1"/>
    <col min="5880" max="5880" width="14.140625" customWidth="1"/>
    <col min="5881" max="5885" width="12.7109375" bestFit="1" customWidth="1"/>
    <col min="5886" max="5891" width="12.7109375" customWidth="1"/>
    <col min="6100" max="6100" width="40.5703125" customWidth="1"/>
    <col min="6101" max="6106" width="10.140625" bestFit="1" customWidth="1"/>
    <col min="6107" max="6111" width="10.140625" customWidth="1"/>
    <col min="6113" max="6113" width="10.140625" bestFit="1" customWidth="1"/>
    <col min="6114" max="6117" width="12.7109375" bestFit="1" customWidth="1"/>
    <col min="6118" max="6119" width="10.140625" customWidth="1"/>
    <col min="6120" max="6120" width="12.140625" customWidth="1"/>
    <col min="6121" max="6123" width="12.7109375" customWidth="1"/>
    <col min="6124" max="6124" width="13.5703125" customWidth="1"/>
    <col min="6125" max="6125" width="12.140625" customWidth="1"/>
    <col min="6126" max="6130" width="11.7109375" bestFit="1" customWidth="1"/>
    <col min="6131" max="6135" width="11.7109375" customWidth="1"/>
    <col min="6136" max="6136" width="14.140625" customWidth="1"/>
    <col min="6137" max="6141" width="12.7109375" bestFit="1" customWidth="1"/>
    <col min="6142" max="6147" width="12.7109375" customWidth="1"/>
    <col min="6356" max="6356" width="40.5703125" customWidth="1"/>
    <col min="6357" max="6362" width="10.140625" bestFit="1" customWidth="1"/>
    <col min="6363" max="6367" width="10.140625" customWidth="1"/>
    <col min="6369" max="6369" width="10.140625" bestFit="1" customWidth="1"/>
    <col min="6370" max="6373" width="12.7109375" bestFit="1" customWidth="1"/>
    <col min="6374" max="6375" width="10.140625" customWidth="1"/>
    <col min="6376" max="6376" width="12.140625" customWidth="1"/>
    <col min="6377" max="6379" width="12.7109375" customWidth="1"/>
    <col min="6380" max="6380" width="13.5703125" customWidth="1"/>
    <col min="6381" max="6381" width="12.140625" customWidth="1"/>
    <col min="6382" max="6386" width="11.7109375" bestFit="1" customWidth="1"/>
    <col min="6387" max="6391" width="11.7109375" customWidth="1"/>
    <col min="6392" max="6392" width="14.140625" customWidth="1"/>
    <col min="6393" max="6397" width="12.7109375" bestFit="1" customWidth="1"/>
    <col min="6398" max="6403" width="12.7109375" customWidth="1"/>
    <col min="6612" max="6612" width="40.5703125" customWidth="1"/>
    <col min="6613" max="6618" width="10.140625" bestFit="1" customWidth="1"/>
    <col min="6619" max="6623" width="10.140625" customWidth="1"/>
    <col min="6625" max="6625" width="10.140625" bestFit="1" customWidth="1"/>
    <col min="6626" max="6629" width="12.7109375" bestFit="1" customWidth="1"/>
    <col min="6630" max="6631" width="10.140625" customWidth="1"/>
    <col min="6632" max="6632" width="12.140625" customWidth="1"/>
    <col min="6633" max="6635" width="12.7109375" customWidth="1"/>
    <col min="6636" max="6636" width="13.5703125" customWidth="1"/>
    <col min="6637" max="6637" width="12.140625" customWidth="1"/>
    <col min="6638" max="6642" width="11.7109375" bestFit="1" customWidth="1"/>
    <col min="6643" max="6647" width="11.7109375" customWidth="1"/>
    <col min="6648" max="6648" width="14.140625" customWidth="1"/>
    <col min="6649" max="6653" width="12.7109375" bestFit="1" customWidth="1"/>
    <col min="6654" max="6659" width="12.7109375" customWidth="1"/>
    <col min="6868" max="6868" width="40.5703125" customWidth="1"/>
    <col min="6869" max="6874" width="10.140625" bestFit="1" customWidth="1"/>
    <col min="6875" max="6879" width="10.140625" customWidth="1"/>
    <col min="6881" max="6881" width="10.140625" bestFit="1" customWidth="1"/>
    <col min="6882" max="6885" width="12.7109375" bestFit="1" customWidth="1"/>
    <col min="6886" max="6887" width="10.140625" customWidth="1"/>
    <col min="6888" max="6888" width="12.140625" customWidth="1"/>
    <col min="6889" max="6891" width="12.7109375" customWidth="1"/>
    <col min="6892" max="6892" width="13.5703125" customWidth="1"/>
    <col min="6893" max="6893" width="12.140625" customWidth="1"/>
    <col min="6894" max="6898" width="11.7109375" bestFit="1" customWidth="1"/>
    <col min="6899" max="6903" width="11.7109375" customWidth="1"/>
    <col min="6904" max="6904" width="14.140625" customWidth="1"/>
    <col min="6905" max="6909" width="12.7109375" bestFit="1" customWidth="1"/>
    <col min="6910" max="6915" width="12.7109375" customWidth="1"/>
    <col min="7124" max="7124" width="40.5703125" customWidth="1"/>
    <col min="7125" max="7130" width="10.140625" bestFit="1" customWidth="1"/>
    <col min="7131" max="7135" width="10.140625" customWidth="1"/>
    <col min="7137" max="7137" width="10.140625" bestFit="1" customWidth="1"/>
    <col min="7138" max="7141" width="12.7109375" bestFit="1" customWidth="1"/>
    <col min="7142" max="7143" width="10.140625" customWidth="1"/>
    <col min="7144" max="7144" width="12.140625" customWidth="1"/>
    <col min="7145" max="7147" width="12.7109375" customWidth="1"/>
    <col min="7148" max="7148" width="13.5703125" customWidth="1"/>
    <col min="7149" max="7149" width="12.140625" customWidth="1"/>
    <col min="7150" max="7154" width="11.7109375" bestFit="1" customWidth="1"/>
    <col min="7155" max="7159" width="11.7109375" customWidth="1"/>
    <col min="7160" max="7160" width="14.140625" customWidth="1"/>
    <col min="7161" max="7165" width="12.7109375" bestFit="1" customWidth="1"/>
    <col min="7166" max="7171" width="12.7109375" customWidth="1"/>
    <col min="7380" max="7380" width="40.5703125" customWidth="1"/>
    <col min="7381" max="7386" width="10.140625" bestFit="1" customWidth="1"/>
    <col min="7387" max="7391" width="10.140625" customWidth="1"/>
    <col min="7393" max="7393" width="10.140625" bestFit="1" customWidth="1"/>
    <col min="7394" max="7397" width="12.7109375" bestFit="1" customWidth="1"/>
    <col min="7398" max="7399" width="10.140625" customWidth="1"/>
    <col min="7400" max="7400" width="12.140625" customWidth="1"/>
    <col min="7401" max="7403" width="12.7109375" customWidth="1"/>
    <col min="7404" max="7404" width="13.5703125" customWidth="1"/>
    <col min="7405" max="7405" width="12.140625" customWidth="1"/>
    <col min="7406" max="7410" width="11.7109375" bestFit="1" customWidth="1"/>
    <col min="7411" max="7415" width="11.7109375" customWidth="1"/>
    <col min="7416" max="7416" width="14.140625" customWidth="1"/>
    <col min="7417" max="7421" width="12.7109375" bestFit="1" customWidth="1"/>
    <col min="7422" max="7427" width="12.7109375" customWidth="1"/>
    <col min="7636" max="7636" width="40.5703125" customWidth="1"/>
    <col min="7637" max="7642" width="10.140625" bestFit="1" customWidth="1"/>
    <col min="7643" max="7647" width="10.140625" customWidth="1"/>
    <col min="7649" max="7649" width="10.140625" bestFit="1" customWidth="1"/>
    <col min="7650" max="7653" width="12.7109375" bestFit="1" customWidth="1"/>
    <col min="7654" max="7655" width="10.140625" customWidth="1"/>
    <col min="7656" max="7656" width="12.140625" customWidth="1"/>
    <col min="7657" max="7659" width="12.7109375" customWidth="1"/>
    <col min="7660" max="7660" width="13.5703125" customWidth="1"/>
    <col min="7661" max="7661" width="12.140625" customWidth="1"/>
    <col min="7662" max="7666" width="11.7109375" bestFit="1" customWidth="1"/>
    <col min="7667" max="7671" width="11.7109375" customWidth="1"/>
    <col min="7672" max="7672" width="14.140625" customWidth="1"/>
    <col min="7673" max="7677" width="12.7109375" bestFit="1" customWidth="1"/>
    <col min="7678" max="7683" width="12.7109375" customWidth="1"/>
    <col min="7892" max="7892" width="40.5703125" customWidth="1"/>
    <col min="7893" max="7898" width="10.140625" bestFit="1" customWidth="1"/>
    <col min="7899" max="7903" width="10.140625" customWidth="1"/>
    <col min="7905" max="7905" width="10.140625" bestFit="1" customWidth="1"/>
    <col min="7906" max="7909" width="12.7109375" bestFit="1" customWidth="1"/>
    <col min="7910" max="7911" width="10.140625" customWidth="1"/>
    <col min="7912" max="7912" width="12.140625" customWidth="1"/>
    <col min="7913" max="7915" width="12.7109375" customWidth="1"/>
    <col min="7916" max="7916" width="13.5703125" customWidth="1"/>
    <col min="7917" max="7917" width="12.140625" customWidth="1"/>
    <col min="7918" max="7922" width="11.7109375" bestFit="1" customWidth="1"/>
    <col min="7923" max="7927" width="11.7109375" customWidth="1"/>
    <col min="7928" max="7928" width="14.140625" customWidth="1"/>
    <col min="7929" max="7933" width="12.7109375" bestFit="1" customWidth="1"/>
    <col min="7934" max="7939" width="12.7109375" customWidth="1"/>
    <col min="8148" max="8148" width="40.5703125" customWidth="1"/>
    <col min="8149" max="8154" width="10.140625" bestFit="1" customWidth="1"/>
    <col min="8155" max="8159" width="10.140625" customWidth="1"/>
    <col min="8161" max="8161" width="10.140625" bestFit="1" customWidth="1"/>
    <col min="8162" max="8165" width="12.7109375" bestFit="1" customWidth="1"/>
    <col min="8166" max="8167" width="10.140625" customWidth="1"/>
    <col min="8168" max="8168" width="12.140625" customWidth="1"/>
    <col min="8169" max="8171" width="12.7109375" customWidth="1"/>
    <col min="8172" max="8172" width="13.5703125" customWidth="1"/>
    <col min="8173" max="8173" width="12.140625" customWidth="1"/>
    <col min="8174" max="8178" width="11.7109375" bestFit="1" customWidth="1"/>
    <col min="8179" max="8183" width="11.7109375" customWidth="1"/>
    <col min="8184" max="8184" width="14.140625" customWidth="1"/>
    <col min="8185" max="8189" width="12.7109375" bestFit="1" customWidth="1"/>
    <col min="8190" max="8195" width="12.7109375" customWidth="1"/>
    <col min="8404" max="8404" width="40.5703125" customWidth="1"/>
    <col min="8405" max="8410" width="10.140625" bestFit="1" customWidth="1"/>
    <col min="8411" max="8415" width="10.140625" customWidth="1"/>
    <col min="8417" max="8417" width="10.140625" bestFit="1" customWidth="1"/>
    <col min="8418" max="8421" width="12.7109375" bestFit="1" customWidth="1"/>
    <col min="8422" max="8423" width="10.140625" customWidth="1"/>
    <col min="8424" max="8424" width="12.140625" customWidth="1"/>
    <col min="8425" max="8427" width="12.7109375" customWidth="1"/>
    <col min="8428" max="8428" width="13.5703125" customWidth="1"/>
    <col min="8429" max="8429" width="12.140625" customWidth="1"/>
    <col min="8430" max="8434" width="11.7109375" bestFit="1" customWidth="1"/>
    <col min="8435" max="8439" width="11.7109375" customWidth="1"/>
    <col min="8440" max="8440" width="14.140625" customWidth="1"/>
    <col min="8441" max="8445" width="12.7109375" bestFit="1" customWidth="1"/>
    <col min="8446" max="8451" width="12.7109375" customWidth="1"/>
    <col min="8660" max="8660" width="40.5703125" customWidth="1"/>
    <col min="8661" max="8666" width="10.140625" bestFit="1" customWidth="1"/>
    <col min="8667" max="8671" width="10.140625" customWidth="1"/>
    <col min="8673" max="8673" width="10.140625" bestFit="1" customWidth="1"/>
    <col min="8674" max="8677" width="12.7109375" bestFit="1" customWidth="1"/>
    <col min="8678" max="8679" width="10.140625" customWidth="1"/>
    <col min="8680" max="8680" width="12.140625" customWidth="1"/>
    <col min="8681" max="8683" width="12.7109375" customWidth="1"/>
    <col min="8684" max="8684" width="13.5703125" customWidth="1"/>
    <col min="8685" max="8685" width="12.140625" customWidth="1"/>
    <col min="8686" max="8690" width="11.7109375" bestFit="1" customWidth="1"/>
    <col min="8691" max="8695" width="11.7109375" customWidth="1"/>
    <col min="8696" max="8696" width="14.140625" customWidth="1"/>
    <col min="8697" max="8701" width="12.7109375" bestFit="1" customWidth="1"/>
    <col min="8702" max="8707" width="12.7109375" customWidth="1"/>
    <col min="8916" max="8916" width="40.5703125" customWidth="1"/>
    <col min="8917" max="8922" width="10.140625" bestFit="1" customWidth="1"/>
    <col min="8923" max="8927" width="10.140625" customWidth="1"/>
    <col min="8929" max="8929" width="10.140625" bestFit="1" customWidth="1"/>
    <col min="8930" max="8933" width="12.7109375" bestFit="1" customWidth="1"/>
    <col min="8934" max="8935" width="10.140625" customWidth="1"/>
    <col min="8936" max="8936" width="12.140625" customWidth="1"/>
    <col min="8937" max="8939" width="12.7109375" customWidth="1"/>
    <col min="8940" max="8940" width="13.5703125" customWidth="1"/>
    <col min="8941" max="8941" width="12.140625" customWidth="1"/>
    <col min="8942" max="8946" width="11.7109375" bestFit="1" customWidth="1"/>
    <col min="8947" max="8951" width="11.7109375" customWidth="1"/>
    <col min="8952" max="8952" width="14.140625" customWidth="1"/>
    <col min="8953" max="8957" width="12.7109375" bestFit="1" customWidth="1"/>
    <col min="8958" max="8963" width="12.7109375" customWidth="1"/>
    <col min="9172" max="9172" width="40.5703125" customWidth="1"/>
    <col min="9173" max="9178" width="10.140625" bestFit="1" customWidth="1"/>
    <col min="9179" max="9183" width="10.140625" customWidth="1"/>
    <col min="9185" max="9185" width="10.140625" bestFit="1" customWidth="1"/>
    <col min="9186" max="9189" width="12.7109375" bestFit="1" customWidth="1"/>
    <col min="9190" max="9191" width="10.140625" customWidth="1"/>
    <col min="9192" max="9192" width="12.140625" customWidth="1"/>
    <col min="9193" max="9195" width="12.7109375" customWidth="1"/>
    <col min="9196" max="9196" width="13.5703125" customWidth="1"/>
    <col min="9197" max="9197" width="12.140625" customWidth="1"/>
    <col min="9198" max="9202" width="11.7109375" bestFit="1" customWidth="1"/>
    <col min="9203" max="9207" width="11.7109375" customWidth="1"/>
    <col min="9208" max="9208" width="14.140625" customWidth="1"/>
    <col min="9209" max="9213" width="12.7109375" bestFit="1" customWidth="1"/>
    <col min="9214" max="9219" width="12.7109375" customWidth="1"/>
    <col min="9428" max="9428" width="40.5703125" customWidth="1"/>
    <col min="9429" max="9434" width="10.140625" bestFit="1" customWidth="1"/>
    <col min="9435" max="9439" width="10.140625" customWidth="1"/>
    <col min="9441" max="9441" width="10.140625" bestFit="1" customWidth="1"/>
    <col min="9442" max="9445" width="12.7109375" bestFit="1" customWidth="1"/>
    <col min="9446" max="9447" width="10.140625" customWidth="1"/>
    <col min="9448" max="9448" width="12.140625" customWidth="1"/>
    <col min="9449" max="9451" width="12.7109375" customWidth="1"/>
    <col min="9452" max="9452" width="13.5703125" customWidth="1"/>
    <col min="9453" max="9453" width="12.140625" customWidth="1"/>
    <col min="9454" max="9458" width="11.7109375" bestFit="1" customWidth="1"/>
    <col min="9459" max="9463" width="11.7109375" customWidth="1"/>
    <col min="9464" max="9464" width="14.140625" customWidth="1"/>
    <col min="9465" max="9469" width="12.7109375" bestFit="1" customWidth="1"/>
    <col min="9470" max="9475" width="12.7109375" customWidth="1"/>
    <col min="9684" max="9684" width="40.5703125" customWidth="1"/>
    <col min="9685" max="9690" width="10.140625" bestFit="1" customWidth="1"/>
    <col min="9691" max="9695" width="10.140625" customWidth="1"/>
    <col min="9697" max="9697" width="10.140625" bestFit="1" customWidth="1"/>
    <col min="9698" max="9701" width="12.7109375" bestFit="1" customWidth="1"/>
    <col min="9702" max="9703" width="10.140625" customWidth="1"/>
    <col min="9704" max="9704" width="12.140625" customWidth="1"/>
    <col min="9705" max="9707" width="12.7109375" customWidth="1"/>
    <col min="9708" max="9708" width="13.5703125" customWidth="1"/>
    <col min="9709" max="9709" width="12.140625" customWidth="1"/>
    <col min="9710" max="9714" width="11.7109375" bestFit="1" customWidth="1"/>
    <col min="9715" max="9719" width="11.7109375" customWidth="1"/>
    <col min="9720" max="9720" width="14.140625" customWidth="1"/>
    <col min="9721" max="9725" width="12.7109375" bestFit="1" customWidth="1"/>
    <col min="9726" max="9731" width="12.7109375" customWidth="1"/>
    <col min="9940" max="9940" width="40.5703125" customWidth="1"/>
    <col min="9941" max="9946" width="10.140625" bestFit="1" customWidth="1"/>
    <col min="9947" max="9951" width="10.140625" customWidth="1"/>
    <col min="9953" max="9953" width="10.140625" bestFit="1" customWidth="1"/>
    <col min="9954" max="9957" width="12.7109375" bestFit="1" customWidth="1"/>
    <col min="9958" max="9959" width="10.140625" customWidth="1"/>
    <col min="9960" max="9960" width="12.140625" customWidth="1"/>
    <col min="9961" max="9963" width="12.7109375" customWidth="1"/>
    <col min="9964" max="9964" width="13.5703125" customWidth="1"/>
    <col min="9965" max="9965" width="12.140625" customWidth="1"/>
    <col min="9966" max="9970" width="11.7109375" bestFit="1" customWidth="1"/>
    <col min="9971" max="9975" width="11.7109375" customWidth="1"/>
    <col min="9976" max="9976" width="14.140625" customWidth="1"/>
    <col min="9977" max="9981" width="12.7109375" bestFit="1" customWidth="1"/>
    <col min="9982" max="9987" width="12.7109375" customWidth="1"/>
    <col min="10196" max="10196" width="40.5703125" customWidth="1"/>
    <col min="10197" max="10202" width="10.140625" bestFit="1" customWidth="1"/>
    <col min="10203" max="10207" width="10.140625" customWidth="1"/>
    <col min="10209" max="10209" width="10.140625" bestFit="1" customWidth="1"/>
    <col min="10210" max="10213" width="12.7109375" bestFit="1" customWidth="1"/>
    <col min="10214" max="10215" width="10.140625" customWidth="1"/>
    <col min="10216" max="10216" width="12.140625" customWidth="1"/>
    <col min="10217" max="10219" width="12.7109375" customWidth="1"/>
    <col min="10220" max="10220" width="13.5703125" customWidth="1"/>
    <col min="10221" max="10221" width="12.140625" customWidth="1"/>
    <col min="10222" max="10226" width="11.7109375" bestFit="1" customWidth="1"/>
    <col min="10227" max="10231" width="11.7109375" customWidth="1"/>
    <col min="10232" max="10232" width="14.140625" customWidth="1"/>
    <col min="10233" max="10237" width="12.7109375" bestFit="1" customWidth="1"/>
    <col min="10238" max="10243" width="12.7109375" customWidth="1"/>
    <col min="10452" max="10452" width="40.5703125" customWidth="1"/>
    <col min="10453" max="10458" width="10.140625" bestFit="1" customWidth="1"/>
    <col min="10459" max="10463" width="10.140625" customWidth="1"/>
    <col min="10465" max="10465" width="10.140625" bestFit="1" customWidth="1"/>
    <col min="10466" max="10469" width="12.7109375" bestFit="1" customWidth="1"/>
    <col min="10470" max="10471" width="10.140625" customWidth="1"/>
    <col min="10472" max="10472" width="12.140625" customWidth="1"/>
    <col min="10473" max="10475" width="12.7109375" customWidth="1"/>
    <col min="10476" max="10476" width="13.5703125" customWidth="1"/>
    <col min="10477" max="10477" width="12.140625" customWidth="1"/>
    <col min="10478" max="10482" width="11.7109375" bestFit="1" customWidth="1"/>
    <col min="10483" max="10487" width="11.7109375" customWidth="1"/>
    <col min="10488" max="10488" width="14.140625" customWidth="1"/>
    <col min="10489" max="10493" width="12.7109375" bestFit="1" customWidth="1"/>
    <col min="10494" max="10499" width="12.7109375" customWidth="1"/>
    <col min="10708" max="10708" width="40.5703125" customWidth="1"/>
    <col min="10709" max="10714" width="10.140625" bestFit="1" customWidth="1"/>
    <col min="10715" max="10719" width="10.140625" customWidth="1"/>
    <col min="10721" max="10721" width="10.140625" bestFit="1" customWidth="1"/>
    <col min="10722" max="10725" width="12.7109375" bestFit="1" customWidth="1"/>
    <col min="10726" max="10727" width="10.140625" customWidth="1"/>
    <col min="10728" max="10728" width="12.140625" customWidth="1"/>
    <col min="10729" max="10731" width="12.7109375" customWidth="1"/>
    <col min="10732" max="10732" width="13.5703125" customWidth="1"/>
    <col min="10733" max="10733" width="12.140625" customWidth="1"/>
    <col min="10734" max="10738" width="11.7109375" bestFit="1" customWidth="1"/>
    <col min="10739" max="10743" width="11.7109375" customWidth="1"/>
    <col min="10744" max="10744" width="14.140625" customWidth="1"/>
    <col min="10745" max="10749" width="12.7109375" bestFit="1" customWidth="1"/>
    <col min="10750" max="10755" width="12.7109375" customWidth="1"/>
    <col min="10964" max="10964" width="40.5703125" customWidth="1"/>
    <col min="10965" max="10970" width="10.140625" bestFit="1" customWidth="1"/>
    <col min="10971" max="10975" width="10.140625" customWidth="1"/>
    <col min="10977" max="10977" width="10.140625" bestFit="1" customWidth="1"/>
    <col min="10978" max="10981" width="12.7109375" bestFit="1" customWidth="1"/>
    <col min="10982" max="10983" width="10.140625" customWidth="1"/>
    <col min="10984" max="10984" width="12.140625" customWidth="1"/>
    <col min="10985" max="10987" width="12.7109375" customWidth="1"/>
    <col min="10988" max="10988" width="13.5703125" customWidth="1"/>
    <col min="10989" max="10989" width="12.140625" customWidth="1"/>
    <col min="10990" max="10994" width="11.7109375" bestFit="1" customWidth="1"/>
    <col min="10995" max="10999" width="11.7109375" customWidth="1"/>
    <col min="11000" max="11000" width="14.140625" customWidth="1"/>
    <col min="11001" max="11005" width="12.7109375" bestFit="1" customWidth="1"/>
    <col min="11006" max="11011" width="12.7109375" customWidth="1"/>
    <col min="11220" max="11220" width="40.5703125" customWidth="1"/>
    <col min="11221" max="11226" width="10.140625" bestFit="1" customWidth="1"/>
    <col min="11227" max="11231" width="10.140625" customWidth="1"/>
    <col min="11233" max="11233" width="10.140625" bestFit="1" customWidth="1"/>
    <col min="11234" max="11237" width="12.7109375" bestFit="1" customWidth="1"/>
    <col min="11238" max="11239" width="10.140625" customWidth="1"/>
    <col min="11240" max="11240" width="12.140625" customWidth="1"/>
    <col min="11241" max="11243" width="12.7109375" customWidth="1"/>
    <col min="11244" max="11244" width="13.5703125" customWidth="1"/>
    <col min="11245" max="11245" width="12.140625" customWidth="1"/>
    <col min="11246" max="11250" width="11.7109375" bestFit="1" customWidth="1"/>
    <col min="11251" max="11255" width="11.7109375" customWidth="1"/>
    <col min="11256" max="11256" width="14.140625" customWidth="1"/>
    <col min="11257" max="11261" width="12.7109375" bestFit="1" customWidth="1"/>
    <col min="11262" max="11267" width="12.7109375" customWidth="1"/>
    <col min="11476" max="11476" width="40.5703125" customWidth="1"/>
    <col min="11477" max="11482" width="10.140625" bestFit="1" customWidth="1"/>
    <col min="11483" max="11487" width="10.140625" customWidth="1"/>
    <col min="11489" max="11489" width="10.140625" bestFit="1" customWidth="1"/>
    <col min="11490" max="11493" width="12.7109375" bestFit="1" customWidth="1"/>
    <col min="11494" max="11495" width="10.140625" customWidth="1"/>
    <col min="11496" max="11496" width="12.140625" customWidth="1"/>
    <col min="11497" max="11499" width="12.7109375" customWidth="1"/>
    <col min="11500" max="11500" width="13.5703125" customWidth="1"/>
    <col min="11501" max="11501" width="12.140625" customWidth="1"/>
    <col min="11502" max="11506" width="11.7109375" bestFit="1" customWidth="1"/>
    <col min="11507" max="11511" width="11.7109375" customWidth="1"/>
    <col min="11512" max="11512" width="14.140625" customWidth="1"/>
    <col min="11513" max="11517" width="12.7109375" bestFit="1" customWidth="1"/>
    <col min="11518" max="11523" width="12.7109375" customWidth="1"/>
    <col min="11732" max="11732" width="40.5703125" customWidth="1"/>
    <col min="11733" max="11738" width="10.140625" bestFit="1" customWidth="1"/>
    <col min="11739" max="11743" width="10.140625" customWidth="1"/>
    <col min="11745" max="11745" width="10.140625" bestFit="1" customWidth="1"/>
    <col min="11746" max="11749" width="12.7109375" bestFit="1" customWidth="1"/>
    <col min="11750" max="11751" width="10.140625" customWidth="1"/>
    <col min="11752" max="11752" width="12.140625" customWidth="1"/>
    <col min="11753" max="11755" width="12.7109375" customWidth="1"/>
    <col min="11756" max="11756" width="13.5703125" customWidth="1"/>
    <col min="11757" max="11757" width="12.140625" customWidth="1"/>
    <col min="11758" max="11762" width="11.7109375" bestFit="1" customWidth="1"/>
    <col min="11763" max="11767" width="11.7109375" customWidth="1"/>
    <col min="11768" max="11768" width="14.140625" customWidth="1"/>
    <col min="11769" max="11773" width="12.7109375" bestFit="1" customWidth="1"/>
    <col min="11774" max="11779" width="12.7109375" customWidth="1"/>
    <col min="11988" max="11988" width="40.5703125" customWidth="1"/>
    <col min="11989" max="11994" width="10.140625" bestFit="1" customWidth="1"/>
    <col min="11995" max="11999" width="10.140625" customWidth="1"/>
    <col min="12001" max="12001" width="10.140625" bestFit="1" customWidth="1"/>
    <col min="12002" max="12005" width="12.7109375" bestFit="1" customWidth="1"/>
    <col min="12006" max="12007" width="10.140625" customWidth="1"/>
    <col min="12008" max="12008" width="12.140625" customWidth="1"/>
    <col min="12009" max="12011" width="12.7109375" customWidth="1"/>
    <col min="12012" max="12012" width="13.5703125" customWidth="1"/>
    <col min="12013" max="12013" width="12.140625" customWidth="1"/>
    <col min="12014" max="12018" width="11.7109375" bestFit="1" customWidth="1"/>
    <col min="12019" max="12023" width="11.7109375" customWidth="1"/>
    <col min="12024" max="12024" width="14.140625" customWidth="1"/>
    <col min="12025" max="12029" width="12.7109375" bestFit="1" customWidth="1"/>
    <col min="12030" max="12035" width="12.7109375" customWidth="1"/>
    <col min="12244" max="12244" width="40.5703125" customWidth="1"/>
    <col min="12245" max="12250" width="10.140625" bestFit="1" customWidth="1"/>
    <col min="12251" max="12255" width="10.140625" customWidth="1"/>
    <col min="12257" max="12257" width="10.140625" bestFit="1" customWidth="1"/>
    <col min="12258" max="12261" width="12.7109375" bestFit="1" customWidth="1"/>
    <col min="12262" max="12263" width="10.140625" customWidth="1"/>
    <col min="12264" max="12264" width="12.140625" customWidth="1"/>
    <col min="12265" max="12267" width="12.7109375" customWidth="1"/>
    <col min="12268" max="12268" width="13.5703125" customWidth="1"/>
    <col min="12269" max="12269" width="12.140625" customWidth="1"/>
    <col min="12270" max="12274" width="11.7109375" bestFit="1" customWidth="1"/>
    <col min="12275" max="12279" width="11.7109375" customWidth="1"/>
    <col min="12280" max="12280" width="14.140625" customWidth="1"/>
    <col min="12281" max="12285" width="12.7109375" bestFit="1" customWidth="1"/>
    <col min="12286" max="12291" width="12.7109375" customWidth="1"/>
    <col min="12500" max="12500" width="40.5703125" customWidth="1"/>
    <col min="12501" max="12506" width="10.140625" bestFit="1" customWidth="1"/>
    <col min="12507" max="12511" width="10.140625" customWidth="1"/>
    <col min="12513" max="12513" width="10.140625" bestFit="1" customWidth="1"/>
    <col min="12514" max="12517" width="12.7109375" bestFit="1" customWidth="1"/>
    <col min="12518" max="12519" width="10.140625" customWidth="1"/>
    <col min="12520" max="12520" width="12.140625" customWidth="1"/>
    <col min="12521" max="12523" width="12.7109375" customWidth="1"/>
    <col min="12524" max="12524" width="13.5703125" customWidth="1"/>
    <col min="12525" max="12525" width="12.140625" customWidth="1"/>
    <col min="12526" max="12530" width="11.7109375" bestFit="1" customWidth="1"/>
    <col min="12531" max="12535" width="11.7109375" customWidth="1"/>
    <col min="12536" max="12536" width="14.140625" customWidth="1"/>
    <col min="12537" max="12541" width="12.7109375" bestFit="1" customWidth="1"/>
    <col min="12542" max="12547" width="12.7109375" customWidth="1"/>
    <col min="12756" max="12756" width="40.5703125" customWidth="1"/>
    <col min="12757" max="12762" width="10.140625" bestFit="1" customWidth="1"/>
    <col min="12763" max="12767" width="10.140625" customWidth="1"/>
    <col min="12769" max="12769" width="10.140625" bestFit="1" customWidth="1"/>
    <col min="12770" max="12773" width="12.7109375" bestFit="1" customWidth="1"/>
    <col min="12774" max="12775" width="10.140625" customWidth="1"/>
    <col min="12776" max="12776" width="12.140625" customWidth="1"/>
    <col min="12777" max="12779" width="12.7109375" customWidth="1"/>
    <col min="12780" max="12780" width="13.5703125" customWidth="1"/>
    <col min="12781" max="12781" width="12.140625" customWidth="1"/>
    <col min="12782" max="12786" width="11.7109375" bestFit="1" customWidth="1"/>
    <col min="12787" max="12791" width="11.7109375" customWidth="1"/>
    <col min="12792" max="12792" width="14.140625" customWidth="1"/>
    <col min="12793" max="12797" width="12.7109375" bestFit="1" customWidth="1"/>
    <col min="12798" max="12803" width="12.7109375" customWidth="1"/>
    <col min="13012" max="13012" width="40.5703125" customWidth="1"/>
    <col min="13013" max="13018" width="10.140625" bestFit="1" customWidth="1"/>
    <col min="13019" max="13023" width="10.140625" customWidth="1"/>
    <col min="13025" max="13025" width="10.140625" bestFit="1" customWidth="1"/>
    <col min="13026" max="13029" width="12.7109375" bestFit="1" customWidth="1"/>
    <col min="13030" max="13031" width="10.140625" customWidth="1"/>
    <col min="13032" max="13032" width="12.140625" customWidth="1"/>
    <col min="13033" max="13035" width="12.7109375" customWidth="1"/>
    <col min="13036" max="13036" width="13.5703125" customWidth="1"/>
    <col min="13037" max="13037" width="12.140625" customWidth="1"/>
    <col min="13038" max="13042" width="11.7109375" bestFit="1" customWidth="1"/>
    <col min="13043" max="13047" width="11.7109375" customWidth="1"/>
    <col min="13048" max="13048" width="14.140625" customWidth="1"/>
    <col min="13049" max="13053" width="12.7109375" bestFit="1" customWidth="1"/>
    <col min="13054" max="13059" width="12.7109375" customWidth="1"/>
    <col min="13268" max="13268" width="40.5703125" customWidth="1"/>
    <col min="13269" max="13274" width="10.140625" bestFit="1" customWidth="1"/>
    <col min="13275" max="13279" width="10.140625" customWidth="1"/>
    <col min="13281" max="13281" width="10.140625" bestFit="1" customWidth="1"/>
    <col min="13282" max="13285" width="12.7109375" bestFit="1" customWidth="1"/>
    <col min="13286" max="13287" width="10.140625" customWidth="1"/>
    <col min="13288" max="13288" width="12.140625" customWidth="1"/>
    <col min="13289" max="13291" width="12.7109375" customWidth="1"/>
    <col min="13292" max="13292" width="13.5703125" customWidth="1"/>
    <col min="13293" max="13293" width="12.140625" customWidth="1"/>
    <col min="13294" max="13298" width="11.7109375" bestFit="1" customWidth="1"/>
    <col min="13299" max="13303" width="11.7109375" customWidth="1"/>
    <col min="13304" max="13304" width="14.140625" customWidth="1"/>
    <col min="13305" max="13309" width="12.7109375" bestFit="1" customWidth="1"/>
    <col min="13310" max="13315" width="12.7109375" customWidth="1"/>
    <col min="13524" max="13524" width="40.5703125" customWidth="1"/>
    <col min="13525" max="13530" width="10.140625" bestFit="1" customWidth="1"/>
    <col min="13531" max="13535" width="10.140625" customWidth="1"/>
    <col min="13537" max="13537" width="10.140625" bestFit="1" customWidth="1"/>
    <col min="13538" max="13541" width="12.7109375" bestFit="1" customWidth="1"/>
    <col min="13542" max="13543" width="10.140625" customWidth="1"/>
    <col min="13544" max="13544" width="12.140625" customWidth="1"/>
    <col min="13545" max="13547" width="12.7109375" customWidth="1"/>
    <col min="13548" max="13548" width="13.5703125" customWidth="1"/>
    <col min="13549" max="13549" width="12.140625" customWidth="1"/>
    <col min="13550" max="13554" width="11.7109375" bestFit="1" customWidth="1"/>
    <col min="13555" max="13559" width="11.7109375" customWidth="1"/>
    <col min="13560" max="13560" width="14.140625" customWidth="1"/>
    <col min="13561" max="13565" width="12.7109375" bestFit="1" customWidth="1"/>
    <col min="13566" max="13571" width="12.7109375" customWidth="1"/>
    <col min="13780" max="13780" width="40.5703125" customWidth="1"/>
    <col min="13781" max="13786" width="10.140625" bestFit="1" customWidth="1"/>
    <col min="13787" max="13791" width="10.140625" customWidth="1"/>
    <col min="13793" max="13793" width="10.140625" bestFit="1" customWidth="1"/>
    <col min="13794" max="13797" width="12.7109375" bestFit="1" customWidth="1"/>
    <col min="13798" max="13799" width="10.140625" customWidth="1"/>
    <col min="13800" max="13800" width="12.140625" customWidth="1"/>
    <col min="13801" max="13803" width="12.7109375" customWidth="1"/>
    <col min="13804" max="13804" width="13.5703125" customWidth="1"/>
    <col min="13805" max="13805" width="12.140625" customWidth="1"/>
    <col min="13806" max="13810" width="11.7109375" bestFit="1" customWidth="1"/>
    <col min="13811" max="13815" width="11.7109375" customWidth="1"/>
    <col min="13816" max="13816" width="14.140625" customWidth="1"/>
    <col min="13817" max="13821" width="12.7109375" bestFit="1" customWidth="1"/>
    <col min="13822" max="13827" width="12.7109375" customWidth="1"/>
    <col min="14036" max="14036" width="40.5703125" customWidth="1"/>
    <col min="14037" max="14042" width="10.140625" bestFit="1" customWidth="1"/>
    <col min="14043" max="14047" width="10.140625" customWidth="1"/>
    <col min="14049" max="14049" width="10.140625" bestFit="1" customWidth="1"/>
    <col min="14050" max="14053" width="12.7109375" bestFit="1" customWidth="1"/>
    <col min="14054" max="14055" width="10.140625" customWidth="1"/>
    <col min="14056" max="14056" width="12.140625" customWidth="1"/>
    <col min="14057" max="14059" width="12.7109375" customWidth="1"/>
    <col min="14060" max="14060" width="13.5703125" customWidth="1"/>
    <col min="14061" max="14061" width="12.140625" customWidth="1"/>
    <col min="14062" max="14066" width="11.7109375" bestFit="1" customWidth="1"/>
    <col min="14067" max="14071" width="11.7109375" customWidth="1"/>
    <col min="14072" max="14072" width="14.140625" customWidth="1"/>
    <col min="14073" max="14077" width="12.7109375" bestFit="1" customWidth="1"/>
    <col min="14078" max="14083" width="12.7109375" customWidth="1"/>
    <col min="14292" max="14292" width="40.5703125" customWidth="1"/>
    <col min="14293" max="14298" width="10.140625" bestFit="1" customWidth="1"/>
    <col min="14299" max="14303" width="10.140625" customWidth="1"/>
    <col min="14305" max="14305" width="10.140625" bestFit="1" customWidth="1"/>
    <col min="14306" max="14309" width="12.7109375" bestFit="1" customWidth="1"/>
    <col min="14310" max="14311" width="10.140625" customWidth="1"/>
    <col min="14312" max="14312" width="12.140625" customWidth="1"/>
    <col min="14313" max="14315" width="12.7109375" customWidth="1"/>
    <col min="14316" max="14316" width="13.5703125" customWidth="1"/>
    <col min="14317" max="14317" width="12.140625" customWidth="1"/>
    <col min="14318" max="14322" width="11.7109375" bestFit="1" customWidth="1"/>
    <col min="14323" max="14327" width="11.7109375" customWidth="1"/>
    <col min="14328" max="14328" width="14.140625" customWidth="1"/>
    <col min="14329" max="14333" width="12.7109375" bestFit="1" customWidth="1"/>
    <col min="14334" max="14339" width="12.7109375" customWidth="1"/>
    <col min="14548" max="14548" width="40.5703125" customWidth="1"/>
    <col min="14549" max="14554" width="10.140625" bestFit="1" customWidth="1"/>
    <col min="14555" max="14559" width="10.140625" customWidth="1"/>
    <col min="14561" max="14561" width="10.140625" bestFit="1" customWidth="1"/>
    <col min="14562" max="14565" width="12.7109375" bestFit="1" customWidth="1"/>
    <col min="14566" max="14567" width="10.140625" customWidth="1"/>
    <col min="14568" max="14568" width="12.140625" customWidth="1"/>
    <col min="14569" max="14571" width="12.7109375" customWidth="1"/>
    <col min="14572" max="14572" width="13.5703125" customWidth="1"/>
    <col min="14573" max="14573" width="12.140625" customWidth="1"/>
    <col min="14574" max="14578" width="11.7109375" bestFit="1" customWidth="1"/>
    <col min="14579" max="14583" width="11.7109375" customWidth="1"/>
    <col min="14584" max="14584" width="14.140625" customWidth="1"/>
    <col min="14585" max="14589" width="12.7109375" bestFit="1" customWidth="1"/>
    <col min="14590" max="14595" width="12.7109375" customWidth="1"/>
    <col min="14804" max="14804" width="40.5703125" customWidth="1"/>
    <col min="14805" max="14810" width="10.140625" bestFit="1" customWidth="1"/>
    <col min="14811" max="14815" width="10.140625" customWidth="1"/>
    <col min="14817" max="14817" width="10.140625" bestFit="1" customWidth="1"/>
    <col min="14818" max="14821" width="12.7109375" bestFit="1" customWidth="1"/>
    <col min="14822" max="14823" width="10.140625" customWidth="1"/>
    <col min="14824" max="14824" width="12.140625" customWidth="1"/>
    <col min="14825" max="14827" width="12.7109375" customWidth="1"/>
    <col min="14828" max="14828" width="13.5703125" customWidth="1"/>
    <col min="14829" max="14829" width="12.140625" customWidth="1"/>
    <col min="14830" max="14834" width="11.7109375" bestFit="1" customWidth="1"/>
    <col min="14835" max="14839" width="11.7109375" customWidth="1"/>
    <col min="14840" max="14840" width="14.140625" customWidth="1"/>
    <col min="14841" max="14845" width="12.7109375" bestFit="1" customWidth="1"/>
    <col min="14846" max="14851" width="12.7109375" customWidth="1"/>
    <col min="15060" max="15060" width="40.5703125" customWidth="1"/>
    <col min="15061" max="15066" width="10.140625" bestFit="1" customWidth="1"/>
    <col min="15067" max="15071" width="10.140625" customWidth="1"/>
    <col min="15073" max="15073" width="10.140625" bestFit="1" customWidth="1"/>
    <col min="15074" max="15077" width="12.7109375" bestFit="1" customWidth="1"/>
    <col min="15078" max="15079" width="10.140625" customWidth="1"/>
    <col min="15080" max="15080" width="12.140625" customWidth="1"/>
    <col min="15081" max="15083" width="12.7109375" customWidth="1"/>
    <col min="15084" max="15084" width="13.5703125" customWidth="1"/>
    <col min="15085" max="15085" width="12.140625" customWidth="1"/>
    <col min="15086" max="15090" width="11.7109375" bestFit="1" customWidth="1"/>
    <col min="15091" max="15095" width="11.7109375" customWidth="1"/>
    <col min="15096" max="15096" width="14.140625" customWidth="1"/>
    <col min="15097" max="15101" width="12.7109375" bestFit="1" customWidth="1"/>
    <col min="15102" max="15107" width="12.7109375" customWidth="1"/>
    <col min="15316" max="15316" width="40.5703125" customWidth="1"/>
    <col min="15317" max="15322" width="10.140625" bestFit="1" customWidth="1"/>
    <col min="15323" max="15327" width="10.140625" customWidth="1"/>
    <col min="15329" max="15329" width="10.140625" bestFit="1" customWidth="1"/>
    <col min="15330" max="15333" width="12.7109375" bestFit="1" customWidth="1"/>
    <col min="15334" max="15335" width="10.140625" customWidth="1"/>
    <col min="15336" max="15336" width="12.140625" customWidth="1"/>
    <col min="15337" max="15339" width="12.7109375" customWidth="1"/>
    <col min="15340" max="15340" width="13.5703125" customWidth="1"/>
    <col min="15341" max="15341" width="12.140625" customWidth="1"/>
    <col min="15342" max="15346" width="11.7109375" bestFit="1" customWidth="1"/>
    <col min="15347" max="15351" width="11.7109375" customWidth="1"/>
    <col min="15352" max="15352" width="14.140625" customWidth="1"/>
    <col min="15353" max="15357" width="12.7109375" bestFit="1" customWidth="1"/>
    <col min="15358" max="15363" width="12.7109375" customWidth="1"/>
    <col min="15572" max="15572" width="40.5703125" customWidth="1"/>
    <col min="15573" max="15578" width="10.140625" bestFit="1" customWidth="1"/>
    <col min="15579" max="15583" width="10.140625" customWidth="1"/>
    <col min="15585" max="15585" width="10.140625" bestFit="1" customWidth="1"/>
    <col min="15586" max="15589" width="12.7109375" bestFit="1" customWidth="1"/>
    <col min="15590" max="15591" width="10.140625" customWidth="1"/>
    <col min="15592" max="15592" width="12.140625" customWidth="1"/>
    <col min="15593" max="15595" width="12.7109375" customWidth="1"/>
    <col min="15596" max="15596" width="13.5703125" customWidth="1"/>
    <col min="15597" max="15597" width="12.140625" customWidth="1"/>
    <col min="15598" max="15602" width="11.7109375" bestFit="1" customWidth="1"/>
    <col min="15603" max="15607" width="11.7109375" customWidth="1"/>
    <col min="15608" max="15608" width="14.140625" customWidth="1"/>
    <col min="15609" max="15613" width="12.7109375" bestFit="1" customWidth="1"/>
    <col min="15614" max="15619" width="12.7109375" customWidth="1"/>
    <col min="15828" max="15828" width="40.5703125" customWidth="1"/>
    <col min="15829" max="15834" width="10.140625" bestFit="1" customWidth="1"/>
    <col min="15835" max="15839" width="10.140625" customWidth="1"/>
    <col min="15841" max="15841" width="10.140625" bestFit="1" customWidth="1"/>
    <col min="15842" max="15845" width="12.7109375" bestFit="1" customWidth="1"/>
    <col min="15846" max="15847" width="10.140625" customWidth="1"/>
    <col min="15848" max="15848" width="12.140625" customWidth="1"/>
    <col min="15849" max="15851" width="12.7109375" customWidth="1"/>
    <col min="15852" max="15852" width="13.5703125" customWidth="1"/>
    <col min="15853" max="15853" width="12.140625" customWidth="1"/>
    <col min="15854" max="15858" width="11.7109375" bestFit="1" customWidth="1"/>
    <col min="15859" max="15863" width="11.7109375" customWidth="1"/>
    <col min="15864" max="15864" width="14.140625" customWidth="1"/>
    <col min="15865" max="15869" width="12.7109375" bestFit="1" customWidth="1"/>
    <col min="15870" max="15875" width="12.7109375" customWidth="1"/>
    <col min="16084" max="16084" width="40.5703125" customWidth="1"/>
    <col min="16085" max="16090" width="10.140625" bestFit="1" customWidth="1"/>
    <col min="16091" max="16095" width="10.140625" customWidth="1"/>
    <col min="16097" max="16097" width="10.140625" bestFit="1" customWidth="1"/>
    <col min="16098" max="16101" width="12.7109375" bestFit="1" customWidth="1"/>
    <col min="16102" max="16103" width="10.140625" customWidth="1"/>
    <col min="16104" max="16104" width="12.140625" customWidth="1"/>
    <col min="16105" max="16107" width="12.7109375" customWidth="1"/>
    <col min="16108" max="16108" width="13.5703125" customWidth="1"/>
    <col min="16109" max="16109" width="12.140625" customWidth="1"/>
    <col min="16110" max="16114" width="11.7109375" bestFit="1" customWidth="1"/>
    <col min="16115" max="16119" width="11.7109375" customWidth="1"/>
    <col min="16120" max="16120" width="14.140625" customWidth="1"/>
    <col min="16121" max="16125" width="12.7109375" bestFit="1" customWidth="1"/>
    <col min="16126" max="16131" width="12.7109375" customWidth="1"/>
  </cols>
  <sheetData>
    <row r="1" spans="1:11" ht="15" customHeight="1" x14ac:dyDescent="0.25">
      <c r="A1" s="112" t="s">
        <v>116</v>
      </c>
      <c r="B1" s="97" t="s">
        <v>115</v>
      </c>
      <c r="C1" s="97"/>
      <c r="D1" s="97"/>
      <c r="E1" s="97"/>
      <c r="F1" s="97"/>
      <c r="G1" s="97"/>
      <c r="H1" s="97"/>
      <c r="I1" s="97"/>
      <c r="J1" s="111"/>
      <c r="K1" s="111"/>
    </row>
    <row r="2" spans="1:11" x14ac:dyDescent="0.25">
      <c r="A2" s="112"/>
      <c r="B2" s="114">
        <v>2021</v>
      </c>
      <c r="C2" s="114">
        <v>2022</v>
      </c>
      <c r="D2" s="107">
        <v>2023</v>
      </c>
      <c r="E2" s="98" t="s">
        <v>117</v>
      </c>
      <c r="F2" s="99"/>
      <c r="G2" s="104"/>
      <c r="H2" s="98" t="s">
        <v>118</v>
      </c>
      <c r="I2" s="99"/>
      <c r="J2" s="104"/>
      <c r="K2" s="109" t="s">
        <v>119</v>
      </c>
    </row>
    <row r="3" spans="1:11" x14ac:dyDescent="0.25">
      <c r="A3" s="113"/>
      <c r="B3" s="115"/>
      <c r="C3" s="115">
        <v>2022</v>
      </c>
      <c r="D3" s="116">
        <v>2023</v>
      </c>
      <c r="E3" s="5">
        <v>2021</v>
      </c>
      <c r="F3" s="5">
        <v>2022</v>
      </c>
      <c r="G3" s="5">
        <v>2023</v>
      </c>
      <c r="H3" s="5">
        <v>2021</v>
      </c>
      <c r="I3" s="5">
        <v>2022</v>
      </c>
      <c r="J3" s="5">
        <v>2023</v>
      </c>
      <c r="K3" s="110"/>
    </row>
    <row r="4" spans="1:11" x14ac:dyDescent="0.25">
      <c r="A4" s="6" t="s">
        <v>120</v>
      </c>
      <c r="B4" s="22">
        <f>SUM(B5:B106)</f>
        <v>16829599.592426307</v>
      </c>
      <c r="C4" s="22">
        <f t="shared" ref="C4:D4" si="0">SUM(C5:C106)</f>
        <v>11551043.382268356</v>
      </c>
      <c r="D4" s="22">
        <f t="shared" si="0"/>
        <v>15689859.444475641</v>
      </c>
      <c r="E4" s="5"/>
      <c r="F4" s="5"/>
      <c r="G4" s="5"/>
      <c r="H4" s="23">
        <f>SUM(H5:H106)</f>
        <v>1</v>
      </c>
      <c r="I4" s="23">
        <f t="shared" ref="I4:J4" si="1">SUM(I5:I106)</f>
        <v>0.99999999999999956</v>
      </c>
      <c r="J4" s="23">
        <f t="shared" si="1"/>
        <v>0.99999999999999967</v>
      </c>
      <c r="K4" s="24">
        <f>D4/C4-1</f>
        <v>0.35830668496671492</v>
      </c>
    </row>
    <row r="5" spans="1:11" x14ac:dyDescent="0.25">
      <c r="A5" s="8" t="s">
        <v>7</v>
      </c>
      <c r="B5" s="15">
        <v>34102.722462857673</v>
      </c>
      <c r="C5" s="15">
        <v>21310.225289710026</v>
      </c>
      <c r="D5" s="15">
        <v>26689.199136002117</v>
      </c>
      <c r="E5" s="18">
        <v>77</v>
      </c>
      <c r="F5" s="18">
        <v>79</v>
      </c>
      <c r="G5" s="18">
        <v>83</v>
      </c>
      <c r="H5" s="17">
        <v>2.0263537629382849E-3</v>
      </c>
      <c r="I5" s="17">
        <v>1.8448744918076131E-3</v>
      </c>
      <c r="J5" s="17">
        <v>1.7010476881868634E-3</v>
      </c>
      <c r="K5" s="19">
        <f>D5/C5-1</f>
        <v>0.25241280996167648</v>
      </c>
    </row>
    <row r="6" spans="1:11" x14ac:dyDescent="0.25">
      <c r="A6" s="8" t="s">
        <v>8</v>
      </c>
      <c r="B6" s="15">
        <v>87012.190302636402</v>
      </c>
      <c r="C6" s="15">
        <v>72223.71120144536</v>
      </c>
      <c r="D6" s="15">
        <v>90859.232900075047</v>
      </c>
      <c r="E6" s="18">
        <v>54</v>
      </c>
      <c r="F6" s="18">
        <v>47</v>
      </c>
      <c r="G6" s="18">
        <v>50</v>
      </c>
      <c r="H6" s="17">
        <v>5.1701877887691287E-3</v>
      </c>
      <c r="I6" s="17">
        <v>6.2525703359675461E-3</v>
      </c>
      <c r="J6" s="17">
        <v>5.7909526354658547E-3</v>
      </c>
      <c r="K6" s="19">
        <f t="shared" ref="K6:K69" si="2">D6/C6-1</f>
        <v>0.25802498083561165</v>
      </c>
    </row>
    <row r="7" spans="1:11" x14ac:dyDescent="0.25">
      <c r="A7" s="8" t="s">
        <v>9</v>
      </c>
      <c r="B7" s="15">
        <v>1159463.2434465848</v>
      </c>
      <c r="C7" s="15">
        <v>727744.34979019465</v>
      </c>
      <c r="D7" s="15">
        <v>901657.58801667602</v>
      </c>
      <c r="E7" s="18">
        <v>2</v>
      </c>
      <c r="F7" s="18">
        <v>2</v>
      </c>
      <c r="G7" s="18">
        <v>2</v>
      </c>
      <c r="H7" s="17">
        <v>6.8894285754033557E-2</v>
      </c>
      <c r="I7" s="17">
        <v>6.3002477413194743E-2</v>
      </c>
      <c r="J7" s="17">
        <v>5.7467537628843914E-2</v>
      </c>
      <c r="K7" s="19">
        <f t="shared" si="2"/>
        <v>0.238975731349367</v>
      </c>
    </row>
    <row r="8" spans="1:11" x14ac:dyDescent="0.25">
      <c r="A8" s="8" t="s">
        <v>10</v>
      </c>
      <c r="B8" s="15">
        <v>888066.53881125513</v>
      </c>
      <c r="C8" s="15">
        <v>527614.67998300644</v>
      </c>
      <c r="D8" s="15">
        <v>829541.716833457</v>
      </c>
      <c r="E8" s="18">
        <v>3</v>
      </c>
      <c r="F8" s="18">
        <v>3</v>
      </c>
      <c r="G8" s="18">
        <v>3</v>
      </c>
      <c r="H8" s="17">
        <v>5.2768132357165806E-2</v>
      </c>
      <c r="I8" s="17">
        <v>4.5676798408785406E-2</v>
      </c>
      <c r="J8" s="17">
        <v>5.2871201285715562E-2</v>
      </c>
      <c r="K8" s="19">
        <f t="shared" si="2"/>
        <v>0.57224912100659342</v>
      </c>
    </row>
    <row r="9" spans="1:11" x14ac:dyDescent="0.25">
      <c r="A9" s="8" t="s">
        <v>11</v>
      </c>
      <c r="B9" s="15">
        <v>107404.49798849673</v>
      </c>
      <c r="C9" s="15">
        <v>71095.145912811058</v>
      </c>
      <c r="D9" s="15">
        <v>105846.35615015711</v>
      </c>
      <c r="E9" s="18">
        <v>44</v>
      </c>
      <c r="F9" s="18">
        <v>48</v>
      </c>
      <c r="G9" s="18">
        <v>46</v>
      </c>
      <c r="H9" s="17">
        <v>6.3818807689774827E-3</v>
      </c>
      <c r="I9" s="17">
        <v>6.1548678816276447E-3</v>
      </c>
      <c r="J9" s="17">
        <v>6.7461634391776104E-3</v>
      </c>
      <c r="K9" s="19">
        <f t="shared" si="2"/>
        <v>0.48879863443791072</v>
      </c>
    </row>
    <row r="10" spans="1:11" x14ac:dyDescent="0.25">
      <c r="A10" s="8" t="s">
        <v>12</v>
      </c>
      <c r="B10" s="15">
        <v>42233.333786226576</v>
      </c>
      <c r="C10" s="15">
        <v>24105.425269991982</v>
      </c>
      <c r="D10" s="15">
        <v>44299.733621366133</v>
      </c>
      <c r="E10" s="18">
        <v>68</v>
      </c>
      <c r="F10" s="18">
        <v>75</v>
      </c>
      <c r="G10" s="18">
        <v>66</v>
      </c>
      <c r="H10" s="17">
        <v>2.5094675339294771E-3</v>
      </c>
      <c r="I10" s="17">
        <v>2.0868612879590999E-3</v>
      </c>
      <c r="J10" s="17">
        <v>2.8234627453570947E-3</v>
      </c>
      <c r="K10" s="19">
        <f t="shared" si="2"/>
        <v>0.83774951593628821</v>
      </c>
    </row>
    <row r="11" spans="1:11" x14ac:dyDescent="0.25">
      <c r="A11" s="8" t="s">
        <v>13</v>
      </c>
      <c r="B11" s="15">
        <v>33768.811243415061</v>
      </c>
      <c r="C11" s="15">
        <v>21075.789225798228</v>
      </c>
      <c r="D11" s="15">
        <v>43195.42464360108</v>
      </c>
      <c r="E11" s="18">
        <v>78</v>
      </c>
      <c r="F11" s="18">
        <v>81</v>
      </c>
      <c r="G11" s="18">
        <v>67</v>
      </c>
      <c r="H11" s="17">
        <v>2.0065130520759253E-3</v>
      </c>
      <c r="I11" s="17">
        <v>1.8245788305280724E-3</v>
      </c>
      <c r="J11" s="17">
        <v>2.7530791334660475E-3</v>
      </c>
      <c r="K11" s="19">
        <f t="shared" si="2"/>
        <v>1.0495282136683586</v>
      </c>
    </row>
    <row r="12" spans="1:11" x14ac:dyDescent="0.25">
      <c r="A12" s="8" t="s">
        <v>14</v>
      </c>
      <c r="B12" s="15">
        <v>137598.74083229681</v>
      </c>
      <c r="C12" s="15">
        <v>80216.961978390449</v>
      </c>
      <c r="D12" s="15">
        <v>115063.01753276658</v>
      </c>
      <c r="E12" s="18">
        <v>34</v>
      </c>
      <c r="F12" s="18">
        <v>43</v>
      </c>
      <c r="G12" s="18">
        <v>42</v>
      </c>
      <c r="H12" s="17">
        <v>8.1759961118872543E-3</v>
      </c>
      <c r="I12" s="17">
        <v>6.9445641682489906E-3</v>
      </c>
      <c r="J12" s="17">
        <v>7.3335913517874095E-3</v>
      </c>
      <c r="K12" s="19">
        <f t="shared" si="2"/>
        <v>0.43439759740294415</v>
      </c>
    </row>
    <row r="13" spans="1:11" x14ac:dyDescent="0.25">
      <c r="A13" s="8" t="s">
        <v>15</v>
      </c>
      <c r="B13" s="15">
        <v>76750.475105977923</v>
      </c>
      <c r="C13" s="15">
        <v>39868.8839496453</v>
      </c>
      <c r="D13" s="15">
        <v>63116.855376712338</v>
      </c>
      <c r="E13" s="18">
        <v>58</v>
      </c>
      <c r="F13" s="18">
        <v>60</v>
      </c>
      <c r="G13" s="18">
        <v>59</v>
      </c>
      <c r="H13" s="17">
        <v>4.5604457007115805E-3</v>
      </c>
      <c r="I13" s="17">
        <v>3.4515396254893105E-3</v>
      </c>
      <c r="J13" s="17">
        <v>4.0227801657544875E-3</v>
      </c>
      <c r="K13" s="19">
        <f t="shared" si="2"/>
        <v>0.58311066485907648</v>
      </c>
    </row>
    <row r="14" spans="1:11" x14ac:dyDescent="0.25">
      <c r="A14" s="8" t="s">
        <v>16</v>
      </c>
      <c r="B14" s="15">
        <v>217957.80661681783</v>
      </c>
      <c r="C14" s="15">
        <v>125585.91917057734</v>
      </c>
      <c r="D14" s="15">
        <v>210759.92345900851</v>
      </c>
      <c r="E14" s="18">
        <v>24</v>
      </c>
      <c r="F14" s="18">
        <v>27</v>
      </c>
      <c r="G14" s="18">
        <v>28</v>
      </c>
      <c r="H14" s="17">
        <v>1.2950861095643872E-2</v>
      </c>
      <c r="I14" s="17">
        <v>1.087225759738383E-2</v>
      </c>
      <c r="J14" s="17">
        <v>1.3432875176789205E-2</v>
      </c>
      <c r="K14" s="19">
        <f t="shared" si="2"/>
        <v>0.67821301027182357</v>
      </c>
    </row>
    <row r="15" spans="1:11" x14ac:dyDescent="0.25">
      <c r="A15" s="8" t="s">
        <v>17</v>
      </c>
      <c r="B15" s="15">
        <v>658730.79083585204</v>
      </c>
      <c r="C15" s="15">
        <v>513135.44374347269</v>
      </c>
      <c r="D15" s="15">
        <v>693138.7756533568</v>
      </c>
      <c r="E15" s="18">
        <v>5</v>
      </c>
      <c r="F15" s="18">
        <v>4</v>
      </c>
      <c r="G15" s="18">
        <v>5</v>
      </c>
      <c r="H15" s="17">
        <v>3.9141203997051448E-2</v>
      </c>
      <c r="I15" s="17">
        <v>4.4423298117914678E-2</v>
      </c>
      <c r="J15" s="17">
        <v>4.4177500640224611E-2</v>
      </c>
      <c r="K15" s="19">
        <f t="shared" si="2"/>
        <v>0.35079107106051244</v>
      </c>
    </row>
    <row r="16" spans="1:11" x14ac:dyDescent="0.25">
      <c r="A16" s="8" t="s">
        <v>18</v>
      </c>
      <c r="B16" s="15">
        <v>45893.74964204846</v>
      </c>
      <c r="C16" s="15">
        <v>22376.576196956565</v>
      </c>
      <c r="D16" s="15">
        <v>36063.337158515511</v>
      </c>
      <c r="E16" s="18">
        <v>66</v>
      </c>
      <c r="F16" s="18">
        <v>77</v>
      </c>
      <c r="G16" s="18">
        <v>70</v>
      </c>
      <c r="H16" s="17">
        <v>2.7269662234092403E-3</v>
      </c>
      <c r="I16" s="17">
        <v>1.9371909061744279E-3</v>
      </c>
      <c r="J16" s="17">
        <v>2.2985124427748341E-3</v>
      </c>
      <c r="K16" s="19">
        <f t="shared" si="2"/>
        <v>0.61165572610793251</v>
      </c>
    </row>
    <row r="17" spans="1:11" x14ac:dyDescent="0.25">
      <c r="A17" s="8" t="s">
        <v>19</v>
      </c>
      <c r="B17" s="15">
        <v>38159.217954232328</v>
      </c>
      <c r="C17" s="15">
        <v>36717.76283934278</v>
      </c>
      <c r="D17" s="15">
        <v>28593.848769249547</v>
      </c>
      <c r="E17" s="18">
        <v>74</v>
      </c>
      <c r="F17" s="18">
        <v>63</v>
      </c>
      <c r="G17" s="18">
        <v>80</v>
      </c>
      <c r="H17" s="17">
        <v>2.2673871558658368E-3</v>
      </c>
      <c r="I17" s="17">
        <v>3.178739930602898E-3</v>
      </c>
      <c r="J17" s="17">
        <v>1.822441359047188E-3</v>
      </c>
      <c r="K17" s="19">
        <f t="shared" si="2"/>
        <v>-0.22125296973127473</v>
      </c>
    </row>
    <row r="18" spans="1:11" x14ac:dyDescent="0.25">
      <c r="A18" s="8" t="s">
        <v>20</v>
      </c>
      <c r="B18" s="15">
        <v>29739.831488359807</v>
      </c>
      <c r="C18" s="15">
        <v>21143.821142480047</v>
      </c>
      <c r="D18" s="15">
        <v>35753.456784043789</v>
      </c>
      <c r="E18" s="18">
        <v>84</v>
      </c>
      <c r="F18" s="18">
        <v>80</v>
      </c>
      <c r="G18" s="18">
        <v>72</v>
      </c>
      <c r="H18" s="17">
        <v>1.7671146199903288E-3</v>
      </c>
      <c r="I18" s="17">
        <v>1.8304685077139666E-3</v>
      </c>
      <c r="J18" s="17">
        <v>2.278762082641377E-3</v>
      </c>
      <c r="K18" s="19">
        <f t="shared" si="2"/>
        <v>0.69096477609770957</v>
      </c>
    </row>
    <row r="19" spans="1:11" x14ac:dyDescent="0.25">
      <c r="A19" s="8" t="s">
        <v>21</v>
      </c>
      <c r="B19" s="15">
        <v>150205.57109380141</v>
      </c>
      <c r="C19" s="15">
        <v>100986.76150823483</v>
      </c>
      <c r="D19" s="15">
        <v>210772.25221874588</v>
      </c>
      <c r="E19" s="18">
        <v>32</v>
      </c>
      <c r="F19" s="18">
        <v>30</v>
      </c>
      <c r="G19" s="18">
        <v>27</v>
      </c>
      <c r="H19" s="17">
        <v>8.9250828737124106E-3</v>
      </c>
      <c r="I19" s="17">
        <v>8.7426527774327675E-3</v>
      </c>
      <c r="J19" s="17">
        <v>1.3433660955640889E-2</v>
      </c>
      <c r="K19" s="19">
        <f t="shared" si="2"/>
        <v>1.0871275508875362</v>
      </c>
    </row>
    <row r="20" spans="1:11" x14ac:dyDescent="0.25">
      <c r="A20" s="8" t="s">
        <v>22</v>
      </c>
      <c r="B20" s="15">
        <v>21789.034667705389</v>
      </c>
      <c r="C20" s="15">
        <v>11779.041137740098</v>
      </c>
      <c r="D20" s="15">
        <v>16745.827822692358</v>
      </c>
      <c r="E20" s="18">
        <v>91</v>
      </c>
      <c r="F20" s="18">
        <v>96</v>
      </c>
      <c r="G20" s="18">
        <v>96</v>
      </c>
      <c r="H20" s="17">
        <v>1.2946852685378765E-3</v>
      </c>
      <c r="I20" s="17">
        <v>1.0197382823288271E-3</v>
      </c>
      <c r="J20" s="17">
        <v>1.0673026028023801E-3</v>
      </c>
      <c r="K20" s="19">
        <f t="shared" si="2"/>
        <v>0.42166307315445684</v>
      </c>
    </row>
    <row r="21" spans="1:11" x14ac:dyDescent="0.25">
      <c r="A21" s="8" t="s">
        <v>23</v>
      </c>
      <c r="B21" s="15">
        <v>21849.943995347428</v>
      </c>
      <c r="C21" s="15">
        <v>16249.834398195688</v>
      </c>
      <c r="D21" s="15">
        <v>25816.344715991978</v>
      </c>
      <c r="E21" s="18">
        <v>90</v>
      </c>
      <c r="F21" s="18">
        <v>88</v>
      </c>
      <c r="G21" s="18">
        <v>86</v>
      </c>
      <c r="H21" s="17">
        <v>1.2983044471943578E-3</v>
      </c>
      <c r="I21" s="17">
        <v>1.4067849856005475E-3</v>
      </c>
      <c r="J21" s="17">
        <v>1.6454159329694852E-3</v>
      </c>
      <c r="K21" s="19">
        <f t="shared" si="2"/>
        <v>0.58871432676621716</v>
      </c>
    </row>
    <row r="22" spans="1:11" x14ac:dyDescent="0.25">
      <c r="A22" s="8" t="s">
        <v>24</v>
      </c>
      <c r="B22" s="15">
        <v>72304.449356186102</v>
      </c>
      <c r="C22" s="15">
        <v>40659.410401270121</v>
      </c>
      <c r="D22" s="15">
        <v>56306.716232131868</v>
      </c>
      <c r="E22" s="18">
        <v>59</v>
      </c>
      <c r="F22" s="18">
        <v>59</v>
      </c>
      <c r="G22" s="18">
        <v>62</v>
      </c>
      <c r="H22" s="17">
        <v>4.2962667625630682E-3</v>
      </c>
      <c r="I22" s="17">
        <v>3.5199772917211187E-3</v>
      </c>
      <c r="J22" s="17">
        <v>3.5887329922485263E-3</v>
      </c>
      <c r="K22" s="19">
        <f t="shared" si="2"/>
        <v>0.38483848330405102</v>
      </c>
    </row>
    <row r="23" spans="1:11" x14ac:dyDescent="0.25">
      <c r="A23" s="8" t="s">
        <v>25</v>
      </c>
      <c r="B23" s="15">
        <v>10666.638405067342</v>
      </c>
      <c r="C23" s="15">
        <v>6428.5575067090631</v>
      </c>
      <c r="D23" s="15">
        <v>8267.0423461058599</v>
      </c>
      <c r="E23" s="18">
        <v>99</v>
      </c>
      <c r="F23" s="18">
        <v>101</v>
      </c>
      <c r="G23" s="18">
        <v>101</v>
      </c>
      <c r="H23" s="17">
        <v>6.338022688232919E-4</v>
      </c>
      <c r="I23" s="17">
        <v>5.5653479031836546E-4</v>
      </c>
      <c r="J23" s="17">
        <v>5.2690353124971198E-4</v>
      </c>
      <c r="K23" s="19">
        <f t="shared" si="2"/>
        <v>0.28598714991319452</v>
      </c>
    </row>
    <row r="24" spans="1:11" x14ac:dyDescent="0.25">
      <c r="A24" s="8" t="s">
        <v>26</v>
      </c>
      <c r="B24" s="15">
        <v>112885.69612629058</v>
      </c>
      <c r="C24" s="15">
        <v>173817.11975534202</v>
      </c>
      <c r="D24" s="15">
        <v>200176.37407679023</v>
      </c>
      <c r="E24" s="18">
        <v>39</v>
      </c>
      <c r="F24" s="18">
        <v>21</v>
      </c>
      <c r="G24" s="18">
        <v>29</v>
      </c>
      <c r="H24" s="17">
        <v>6.7075687396087333E-3</v>
      </c>
      <c r="I24" s="17">
        <v>1.5047741922791426E-2</v>
      </c>
      <c r="J24" s="17">
        <v>1.2758328064390138E-2</v>
      </c>
      <c r="K24" s="19">
        <f t="shared" si="2"/>
        <v>0.15164935628061516</v>
      </c>
    </row>
    <row r="25" spans="1:11" x14ac:dyDescent="0.25">
      <c r="A25" s="8" t="s">
        <v>27</v>
      </c>
      <c r="B25" s="15">
        <v>110949.37833866346</v>
      </c>
      <c r="C25" s="15">
        <v>80796.432917480095</v>
      </c>
      <c r="D25" s="15">
        <v>102924.82013149232</v>
      </c>
      <c r="E25" s="18">
        <v>42</v>
      </c>
      <c r="F25" s="18">
        <v>42</v>
      </c>
      <c r="G25" s="18">
        <v>47</v>
      </c>
      <c r="H25" s="17">
        <v>6.5925144403669077E-3</v>
      </c>
      <c r="I25" s="17">
        <v>6.994730280513721E-3</v>
      </c>
      <c r="J25" s="17">
        <v>6.5599580732848359E-3</v>
      </c>
      <c r="K25" s="19">
        <f t="shared" si="2"/>
        <v>0.2738782693118722</v>
      </c>
    </row>
    <row r="26" spans="1:11" x14ac:dyDescent="0.25">
      <c r="A26" s="8" t="s">
        <v>28</v>
      </c>
      <c r="B26" s="15">
        <v>201315.79707205191</v>
      </c>
      <c r="C26" s="15">
        <v>134313.22487556856</v>
      </c>
      <c r="D26" s="15">
        <v>137537.21511005648</v>
      </c>
      <c r="E26" s="18">
        <v>25</v>
      </c>
      <c r="F26" s="18">
        <v>25</v>
      </c>
      <c r="G26" s="18">
        <v>36</v>
      </c>
      <c r="H26" s="17">
        <v>1.1962007531221864E-2</v>
      </c>
      <c r="I26" s="17">
        <v>1.1627800228137709E-2</v>
      </c>
      <c r="J26" s="17">
        <v>8.7659940866126104E-3</v>
      </c>
      <c r="K26" s="19">
        <f t="shared" si="2"/>
        <v>2.4003520408915069E-2</v>
      </c>
    </row>
    <row r="27" spans="1:11" x14ac:dyDescent="0.25">
      <c r="A27" s="8" t="s">
        <v>29</v>
      </c>
      <c r="B27" s="15">
        <v>40852.054795809592</v>
      </c>
      <c r="C27" s="15">
        <v>28505.44537531698</v>
      </c>
      <c r="D27" s="15">
        <v>41769.642297952814</v>
      </c>
      <c r="E27" s="18">
        <v>71</v>
      </c>
      <c r="F27" s="18">
        <v>68</v>
      </c>
      <c r="G27" s="18">
        <v>68</v>
      </c>
      <c r="H27" s="17">
        <v>2.4273931516584578E-3</v>
      </c>
      <c r="I27" s="17">
        <v>2.467780998820833E-3</v>
      </c>
      <c r="J27" s="17">
        <v>2.66220627697591E-3</v>
      </c>
      <c r="K27" s="19">
        <f t="shared" si="2"/>
        <v>0.4653215113110063</v>
      </c>
    </row>
    <row r="28" spans="1:11" x14ac:dyDescent="0.25">
      <c r="A28" s="8" t="s">
        <v>30</v>
      </c>
      <c r="B28" s="15">
        <v>618477.32082680811</v>
      </c>
      <c r="C28" s="15">
        <v>439739.28185665363</v>
      </c>
      <c r="D28" s="15">
        <v>814905.10509655625</v>
      </c>
      <c r="E28" s="18">
        <v>6</v>
      </c>
      <c r="F28" s="18">
        <v>6</v>
      </c>
      <c r="G28" s="18">
        <v>4</v>
      </c>
      <c r="H28" s="17">
        <v>3.6749378226748577E-2</v>
      </c>
      <c r="I28" s="17">
        <v>3.806922606936821E-2</v>
      </c>
      <c r="J28" s="17">
        <v>5.1938330485394008E-2</v>
      </c>
      <c r="K28" s="19">
        <f t="shared" si="2"/>
        <v>0.85315512786551406</v>
      </c>
    </row>
    <row r="29" spans="1:11" x14ac:dyDescent="0.25">
      <c r="A29" s="8" t="s">
        <v>31</v>
      </c>
      <c r="B29" s="15">
        <v>82713.628104798598</v>
      </c>
      <c r="C29" s="15">
        <v>54358.736225978697</v>
      </c>
      <c r="D29" s="15">
        <v>95146.040177194358</v>
      </c>
      <c r="E29" s="18">
        <v>57</v>
      </c>
      <c r="F29" s="18">
        <v>55</v>
      </c>
      <c r="G29" s="18">
        <v>49</v>
      </c>
      <c r="H29" s="17">
        <v>4.9147710051296502E-3</v>
      </c>
      <c r="I29" s="17">
        <v>4.7059589707214751E-3</v>
      </c>
      <c r="J29" s="17">
        <v>6.0641741574488754E-3</v>
      </c>
      <c r="K29" s="19">
        <f t="shared" si="2"/>
        <v>0.7503357653801177</v>
      </c>
    </row>
    <row r="30" spans="1:11" x14ac:dyDescent="0.25">
      <c r="A30" s="8" t="s">
        <v>32</v>
      </c>
      <c r="B30" s="15">
        <v>42172.767912034891</v>
      </c>
      <c r="C30" s="15">
        <v>25303.697226681415</v>
      </c>
      <c r="D30" s="15">
        <v>31284.222110736169</v>
      </c>
      <c r="E30" s="18">
        <v>69</v>
      </c>
      <c r="F30" s="18">
        <v>72</v>
      </c>
      <c r="G30" s="18">
        <v>75</v>
      </c>
      <c r="H30" s="17">
        <v>2.5058687629748227E-3</v>
      </c>
      <c r="I30" s="17">
        <v>2.1905984065062317E-3</v>
      </c>
      <c r="J30" s="17">
        <v>1.9939134714015085E-3</v>
      </c>
      <c r="K30" s="19">
        <f t="shared" si="2"/>
        <v>0.23634984368010081</v>
      </c>
    </row>
    <row r="31" spans="1:11" x14ac:dyDescent="0.25">
      <c r="A31" s="8" t="s">
        <v>33</v>
      </c>
      <c r="B31" s="15">
        <v>24287.770499285405</v>
      </c>
      <c r="C31" s="15">
        <v>25028.167462819489</v>
      </c>
      <c r="D31" s="15">
        <v>30977.553939499896</v>
      </c>
      <c r="E31" s="18">
        <v>87</v>
      </c>
      <c r="F31" s="18">
        <v>73</v>
      </c>
      <c r="G31" s="18">
        <v>77</v>
      </c>
      <c r="H31" s="17">
        <v>1.4431579530992194E-3</v>
      </c>
      <c r="I31" s="17">
        <v>2.1667451705046355E-3</v>
      </c>
      <c r="J31" s="17">
        <v>1.974367842435135E-3</v>
      </c>
      <c r="K31" s="19">
        <f t="shared" si="2"/>
        <v>0.23770763422925389</v>
      </c>
    </row>
    <row r="32" spans="1:11" x14ac:dyDescent="0.25">
      <c r="A32" s="8" t="s">
        <v>34</v>
      </c>
      <c r="B32" s="15">
        <v>34144.129514792905</v>
      </c>
      <c r="C32" s="15">
        <v>22914.570704977152</v>
      </c>
      <c r="D32" s="15">
        <v>27006.689170663612</v>
      </c>
      <c r="E32" s="18">
        <v>76</v>
      </c>
      <c r="F32" s="18">
        <v>76</v>
      </c>
      <c r="G32" s="18">
        <v>82</v>
      </c>
      <c r="H32" s="17">
        <v>2.0288141335316448E-3</v>
      </c>
      <c r="I32" s="17">
        <v>1.9837663098168767E-3</v>
      </c>
      <c r="J32" s="17">
        <v>1.7212830533145788E-3</v>
      </c>
      <c r="K32" s="19">
        <f t="shared" si="2"/>
        <v>0.17858150250214511</v>
      </c>
    </row>
    <row r="33" spans="1:11" x14ac:dyDescent="0.25">
      <c r="A33" s="8" t="s">
        <v>35</v>
      </c>
      <c r="B33" s="15">
        <v>240016.44498896171</v>
      </c>
      <c r="C33" s="15">
        <v>184849.74485763843</v>
      </c>
      <c r="D33" s="15">
        <v>261710.76686693967</v>
      </c>
      <c r="E33" s="18">
        <v>22</v>
      </c>
      <c r="F33" s="18">
        <v>18</v>
      </c>
      <c r="G33" s="18">
        <v>17</v>
      </c>
      <c r="H33" s="17">
        <v>1.4261565979084519E-2</v>
      </c>
      <c r="I33" s="17">
        <v>1.6002861277570429E-2</v>
      </c>
      <c r="J33" s="17">
        <v>1.6680249290511481E-2</v>
      </c>
      <c r="K33" s="19">
        <f t="shared" si="2"/>
        <v>0.4158026946074258</v>
      </c>
    </row>
    <row r="34" spans="1:11" x14ac:dyDescent="0.25">
      <c r="A34" s="8" t="s">
        <v>36</v>
      </c>
      <c r="B34" s="15">
        <v>87469.589374892326</v>
      </c>
      <c r="C34" s="15">
        <v>73741.169520239346</v>
      </c>
      <c r="D34" s="15">
        <v>115141.94963869256</v>
      </c>
      <c r="E34" s="18">
        <v>53</v>
      </c>
      <c r="F34" s="18">
        <v>45</v>
      </c>
      <c r="G34" s="18">
        <v>41</v>
      </c>
      <c r="H34" s="17">
        <v>5.1973660391929693E-3</v>
      </c>
      <c r="I34" s="17">
        <v>6.3839401411509801E-3</v>
      </c>
      <c r="J34" s="17">
        <v>7.3386221238096391E-3</v>
      </c>
      <c r="K34" s="19">
        <f t="shared" si="2"/>
        <v>0.56143373352778414</v>
      </c>
    </row>
    <row r="35" spans="1:11" x14ac:dyDescent="0.25">
      <c r="A35" s="8" t="s">
        <v>37</v>
      </c>
      <c r="B35" s="15">
        <v>189382.53863857809</v>
      </c>
      <c r="C35" s="15">
        <v>92649.052513432922</v>
      </c>
      <c r="D35" s="15">
        <v>118004.72620709227</v>
      </c>
      <c r="E35" s="18">
        <v>28</v>
      </c>
      <c r="F35" s="18">
        <v>35</v>
      </c>
      <c r="G35" s="18">
        <v>40</v>
      </c>
      <c r="H35" s="17">
        <v>1.1252943814765767E-2</v>
      </c>
      <c r="I35" s="17">
        <v>8.020838416697108E-3</v>
      </c>
      <c r="J35" s="17">
        <v>7.5210824306422598E-3</v>
      </c>
      <c r="K35" s="19">
        <f t="shared" si="2"/>
        <v>0.27367439823502893</v>
      </c>
    </row>
    <row r="36" spans="1:11" x14ac:dyDescent="0.25">
      <c r="A36" s="8" t="s">
        <v>38</v>
      </c>
      <c r="B36" s="15">
        <v>220125.80160504291</v>
      </c>
      <c r="C36" s="15">
        <v>113186.01880065739</v>
      </c>
      <c r="D36" s="15">
        <v>187875.66118220909</v>
      </c>
      <c r="E36" s="18">
        <v>23</v>
      </c>
      <c r="F36" s="18">
        <v>29</v>
      </c>
      <c r="G36" s="18">
        <v>30</v>
      </c>
      <c r="H36" s="17">
        <v>1.3079681450300482E-2</v>
      </c>
      <c r="I36" s="17">
        <v>9.7987701244725382E-3</v>
      </c>
      <c r="J36" s="17">
        <v>1.1974336790401243E-2</v>
      </c>
      <c r="K36" s="19">
        <f t="shared" si="2"/>
        <v>0.65988399603571812</v>
      </c>
    </row>
    <row r="37" spans="1:11" x14ac:dyDescent="0.25">
      <c r="A37" s="8" t="s">
        <v>39</v>
      </c>
      <c r="B37" s="15">
        <v>84563.220164694212</v>
      </c>
      <c r="C37" s="15">
        <v>66408.589411435678</v>
      </c>
      <c r="D37" s="15">
        <v>83636.763927778433</v>
      </c>
      <c r="E37" s="18">
        <v>56</v>
      </c>
      <c r="F37" s="18">
        <v>51</v>
      </c>
      <c r="G37" s="18">
        <v>54</v>
      </c>
      <c r="H37" s="17">
        <v>5.0246721379366352E-3</v>
      </c>
      <c r="I37" s="17">
        <v>5.7491420656749859E-3</v>
      </c>
      <c r="J37" s="17">
        <v>5.3306254414679744E-3</v>
      </c>
      <c r="K37" s="19">
        <f t="shared" si="2"/>
        <v>0.25942690048128081</v>
      </c>
    </row>
    <row r="38" spans="1:11" x14ac:dyDescent="0.25">
      <c r="A38" s="8" t="s">
        <v>40</v>
      </c>
      <c r="B38" s="15">
        <v>115102.81905502439</v>
      </c>
      <c r="C38" s="15">
        <v>83030.284714959766</v>
      </c>
      <c r="D38" s="15">
        <v>109948.13182855523</v>
      </c>
      <c r="E38" s="18">
        <v>38</v>
      </c>
      <c r="F38" s="18">
        <v>39</v>
      </c>
      <c r="G38" s="18">
        <v>45</v>
      </c>
      <c r="H38" s="17">
        <v>6.8393082332643971E-3</v>
      </c>
      <c r="I38" s="17">
        <v>7.1881198924780201E-3</v>
      </c>
      <c r="J38" s="17">
        <v>7.0075918919253084E-3</v>
      </c>
      <c r="K38" s="19">
        <f t="shared" si="2"/>
        <v>0.32419312069088457</v>
      </c>
    </row>
    <row r="39" spans="1:11" x14ac:dyDescent="0.25">
      <c r="A39" s="8" t="s">
        <v>41</v>
      </c>
      <c r="B39" s="15">
        <v>246715.24254386409</v>
      </c>
      <c r="C39" s="15">
        <v>157523.81245131779</v>
      </c>
      <c r="D39" s="15">
        <v>240884.17778146447</v>
      </c>
      <c r="E39" s="18">
        <v>21</v>
      </c>
      <c r="F39" s="18">
        <v>23</v>
      </c>
      <c r="G39" s="18">
        <v>22</v>
      </c>
      <c r="H39" s="17">
        <v>1.465960263575679E-2</v>
      </c>
      <c r="I39" s="17">
        <v>1.3637193389224703E-2</v>
      </c>
      <c r="J39" s="17">
        <v>1.5352857597859435E-2</v>
      </c>
      <c r="K39" s="19">
        <f t="shared" si="2"/>
        <v>0.52919215217641424</v>
      </c>
    </row>
    <row r="40" spans="1:11" x14ac:dyDescent="0.25">
      <c r="A40" s="8" t="s">
        <v>42</v>
      </c>
      <c r="B40" s="15">
        <v>37132.717974173887</v>
      </c>
      <c r="C40" s="15">
        <v>18687.524454762926</v>
      </c>
      <c r="D40" s="15">
        <v>29811.179701703815</v>
      </c>
      <c r="E40" s="18">
        <v>75</v>
      </c>
      <c r="F40" s="18">
        <v>84</v>
      </c>
      <c r="G40" s="18">
        <v>78</v>
      </c>
      <c r="H40" s="17">
        <v>2.2063934302325549E-3</v>
      </c>
      <c r="I40" s="17">
        <v>1.6178213375468366E-3</v>
      </c>
      <c r="J40" s="17">
        <v>1.9000284742640096E-3</v>
      </c>
      <c r="K40" s="19">
        <f t="shared" si="2"/>
        <v>0.59524498677543036</v>
      </c>
    </row>
    <row r="41" spans="1:11" x14ac:dyDescent="0.25">
      <c r="A41" s="8" t="s">
        <v>43</v>
      </c>
      <c r="B41" s="15">
        <v>23137.604576647078</v>
      </c>
      <c r="C41" s="15">
        <v>13112.415805021219</v>
      </c>
      <c r="D41" s="15">
        <v>17457.018353332976</v>
      </c>
      <c r="E41" s="18">
        <v>89</v>
      </c>
      <c r="F41" s="18">
        <v>93</v>
      </c>
      <c r="G41" s="18">
        <v>95</v>
      </c>
      <c r="H41" s="17">
        <v>1.3748161059672218E-3</v>
      </c>
      <c r="I41" s="17">
        <v>1.1351715486714973E-3</v>
      </c>
      <c r="J41" s="17">
        <v>1.1126306398799224E-3</v>
      </c>
      <c r="K41" s="19">
        <f t="shared" si="2"/>
        <v>0.33133501964207479</v>
      </c>
    </row>
    <row r="42" spans="1:11" x14ac:dyDescent="0.25">
      <c r="A42" s="8" t="s">
        <v>44</v>
      </c>
      <c r="B42" s="15">
        <v>135930.99907352976</v>
      </c>
      <c r="C42" s="15">
        <v>94389.051582904693</v>
      </c>
      <c r="D42" s="15">
        <v>80106.329949662249</v>
      </c>
      <c r="E42" s="18">
        <v>35</v>
      </c>
      <c r="F42" s="18">
        <v>32</v>
      </c>
      <c r="G42" s="18">
        <v>55</v>
      </c>
      <c r="H42" s="17">
        <v>8.0769003639695452E-3</v>
      </c>
      <c r="I42" s="17">
        <v>8.171474078938909E-3</v>
      </c>
      <c r="J42" s="17">
        <v>5.1056116999102551E-3</v>
      </c>
      <c r="K42" s="19">
        <f t="shared" si="2"/>
        <v>-0.15131756696058662</v>
      </c>
    </row>
    <row r="43" spans="1:11" x14ac:dyDescent="0.25">
      <c r="A43" s="8" t="s">
        <v>45</v>
      </c>
      <c r="B43" s="15">
        <v>102271.51824172595</v>
      </c>
      <c r="C43" s="15">
        <v>91365.786788803409</v>
      </c>
      <c r="D43" s="15">
        <v>84622.114355372963</v>
      </c>
      <c r="E43" s="18">
        <v>47</v>
      </c>
      <c r="F43" s="18">
        <v>37</v>
      </c>
      <c r="G43" s="18">
        <v>53</v>
      </c>
      <c r="H43" s="17">
        <v>6.0768836287555172E-3</v>
      </c>
      <c r="I43" s="17">
        <v>7.9097431950654919E-3</v>
      </c>
      <c r="J43" s="17">
        <v>5.393427178544177E-3</v>
      </c>
      <c r="K43" s="19">
        <f t="shared" si="2"/>
        <v>-7.3809602811376052E-2</v>
      </c>
    </row>
    <row r="44" spans="1:11" x14ac:dyDescent="0.25">
      <c r="A44" s="8" t="s">
        <v>46</v>
      </c>
      <c r="B44" s="15">
        <v>31108.434937991915</v>
      </c>
      <c r="C44" s="15">
        <v>16618.92588152405</v>
      </c>
      <c r="D44" s="15">
        <v>24070.591273339684</v>
      </c>
      <c r="E44" s="18">
        <v>82</v>
      </c>
      <c r="F44" s="18">
        <v>86</v>
      </c>
      <c r="G44" s="18">
        <v>87</v>
      </c>
      <c r="H44" s="17">
        <v>1.84843583278068E-3</v>
      </c>
      <c r="I44" s="17">
        <v>1.4387380716650447E-3</v>
      </c>
      <c r="J44" s="17">
        <v>1.5341495797666228E-3</v>
      </c>
      <c r="K44" s="19">
        <f t="shared" si="2"/>
        <v>0.44838429661088752</v>
      </c>
    </row>
    <row r="45" spans="1:11" x14ac:dyDescent="0.25">
      <c r="A45" s="8" t="s">
        <v>47</v>
      </c>
      <c r="B45" s="15">
        <v>246720.02701053562</v>
      </c>
      <c r="C45" s="15">
        <v>176447.61848353239</v>
      </c>
      <c r="D45" s="15">
        <v>267033.42630175356</v>
      </c>
      <c r="E45" s="18">
        <v>20</v>
      </c>
      <c r="F45" s="18">
        <v>19</v>
      </c>
      <c r="G45" s="18">
        <v>16</v>
      </c>
      <c r="H45" s="17">
        <v>1.4659886924556725E-2</v>
      </c>
      <c r="I45" s="17">
        <v>1.527547015834012E-2</v>
      </c>
      <c r="J45" s="17">
        <v>1.7019491299252863E-2</v>
      </c>
      <c r="K45" s="19">
        <f t="shared" si="2"/>
        <v>0.51338640099965649</v>
      </c>
    </row>
    <row r="46" spans="1:11" x14ac:dyDescent="0.25">
      <c r="A46" s="8" t="s">
        <v>48</v>
      </c>
      <c r="B46" s="15">
        <v>343583.56790342141</v>
      </c>
      <c r="C46" s="15">
        <v>223172.99380316844</v>
      </c>
      <c r="D46" s="15">
        <v>347838.00525470666</v>
      </c>
      <c r="E46" s="18">
        <v>12</v>
      </c>
      <c r="F46" s="18">
        <v>13</v>
      </c>
      <c r="G46" s="18">
        <v>8</v>
      </c>
      <c r="H46" s="17">
        <v>2.0415433297536183E-2</v>
      </c>
      <c r="I46" s="17">
        <v>1.9320591778380324E-2</v>
      </c>
      <c r="J46" s="17">
        <v>2.2169606202379302E-2</v>
      </c>
      <c r="K46" s="19">
        <f t="shared" si="2"/>
        <v>0.55860258594500389</v>
      </c>
    </row>
    <row r="47" spans="1:11" x14ac:dyDescent="0.25">
      <c r="A47" s="8" t="s">
        <v>49</v>
      </c>
      <c r="B47" s="15">
        <v>16922.064969240171</v>
      </c>
      <c r="C47" s="15">
        <v>15313.277599854517</v>
      </c>
      <c r="D47" s="15">
        <v>34969.056184772213</v>
      </c>
      <c r="E47" s="18">
        <v>95</v>
      </c>
      <c r="F47" s="18">
        <v>89</v>
      </c>
      <c r="G47" s="18">
        <v>73</v>
      </c>
      <c r="H47" s="17">
        <v>1.0054942113331962E-3</v>
      </c>
      <c r="I47" s="17">
        <v>1.3257051413521179E-3</v>
      </c>
      <c r="J47" s="17">
        <v>2.2287679700715691E-3</v>
      </c>
      <c r="K47" s="19">
        <f t="shared" si="2"/>
        <v>1.2835775004238434</v>
      </c>
    </row>
    <row r="48" spans="1:11" x14ac:dyDescent="0.25">
      <c r="A48" s="8" t="s">
        <v>50</v>
      </c>
      <c r="B48" s="15">
        <v>288219.08787713258</v>
      </c>
      <c r="C48" s="15">
        <v>263588.51739297359</v>
      </c>
      <c r="D48" s="15">
        <v>321446.27166757314</v>
      </c>
      <c r="E48" s="18">
        <v>17</v>
      </c>
      <c r="F48" s="18">
        <v>9</v>
      </c>
      <c r="G48" s="18">
        <v>12</v>
      </c>
      <c r="H48" s="17">
        <v>1.712572460766313E-2</v>
      </c>
      <c r="I48" s="17">
        <v>2.2819455236191048E-2</v>
      </c>
      <c r="J48" s="17">
        <v>2.048751761002891E-2</v>
      </c>
      <c r="K48" s="19">
        <f t="shared" si="2"/>
        <v>0.21950028342221639</v>
      </c>
    </row>
    <row r="49" spans="1:11" x14ac:dyDescent="0.25">
      <c r="A49" s="8" t="s">
        <v>51</v>
      </c>
      <c r="B49" s="15">
        <v>112651.33065842636</v>
      </c>
      <c r="C49" s="15">
        <v>34205.240537181642</v>
      </c>
      <c r="D49" s="15">
        <v>102924.26312327939</v>
      </c>
      <c r="E49" s="18">
        <v>41</v>
      </c>
      <c r="F49" s="18">
        <v>64</v>
      </c>
      <c r="G49" s="18">
        <v>48</v>
      </c>
      <c r="H49" s="17">
        <v>6.6936429497183019E-3</v>
      </c>
      <c r="I49" s="17">
        <v>2.9612251815874084E-3</v>
      </c>
      <c r="J49" s="17">
        <v>6.5599225721246828E-3</v>
      </c>
      <c r="K49" s="19">
        <f t="shared" si="2"/>
        <v>2.0090202994304067</v>
      </c>
    </row>
    <row r="50" spans="1:11" x14ac:dyDescent="0.25">
      <c r="A50" s="8" t="s">
        <v>52</v>
      </c>
      <c r="B50" s="15">
        <v>395914.11747410207</v>
      </c>
      <c r="C50" s="15">
        <v>271319.5594839438</v>
      </c>
      <c r="D50" s="15">
        <v>437599.37910519424</v>
      </c>
      <c r="E50" s="18">
        <v>10</v>
      </c>
      <c r="F50" s="18">
        <v>8</v>
      </c>
      <c r="G50" s="18">
        <v>7</v>
      </c>
      <c r="H50" s="17">
        <v>2.352486850918736E-2</v>
      </c>
      <c r="I50" s="17">
        <v>2.3488749068368831E-2</v>
      </c>
      <c r="J50" s="17">
        <v>2.7890586314925327E-2</v>
      </c>
      <c r="K50" s="19">
        <f t="shared" si="2"/>
        <v>0.61285599879904917</v>
      </c>
    </row>
    <row r="51" spans="1:11" x14ac:dyDescent="0.25">
      <c r="A51" s="8" t="s">
        <v>53</v>
      </c>
      <c r="B51" s="15">
        <v>315686.81414251175</v>
      </c>
      <c r="C51" s="15">
        <v>198113.24323919124</v>
      </c>
      <c r="D51" s="15">
        <v>255016.558018093</v>
      </c>
      <c r="E51" s="18">
        <v>14</v>
      </c>
      <c r="F51" s="18">
        <v>17</v>
      </c>
      <c r="G51" s="18">
        <v>20</v>
      </c>
      <c r="H51" s="17">
        <v>1.8757832734450666E-2</v>
      </c>
      <c r="I51" s="17">
        <v>1.7151112387241887E-2</v>
      </c>
      <c r="J51" s="17">
        <v>1.6253590984709788E-2</v>
      </c>
      <c r="K51" s="19">
        <f t="shared" si="2"/>
        <v>0.2872262038040525</v>
      </c>
    </row>
    <row r="52" spans="1:11" x14ac:dyDescent="0.25">
      <c r="A52" s="8" t="s">
        <v>54</v>
      </c>
      <c r="B52" s="15">
        <v>89985.155923403348</v>
      </c>
      <c r="C52" s="15">
        <v>55283.175774325275</v>
      </c>
      <c r="D52" s="15">
        <v>73095.977715106434</v>
      </c>
      <c r="E52" s="18">
        <v>51</v>
      </c>
      <c r="F52" s="18">
        <v>54</v>
      </c>
      <c r="G52" s="18">
        <v>56</v>
      </c>
      <c r="H52" s="17">
        <v>5.3468387901455874E-3</v>
      </c>
      <c r="I52" s="17">
        <v>4.785989797180464E-3</v>
      </c>
      <c r="J52" s="17">
        <v>4.658803858236177E-3</v>
      </c>
      <c r="K52" s="19">
        <f t="shared" si="2"/>
        <v>0.32221017861737633</v>
      </c>
    </row>
    <row r="53" spans="1:11" x14ac:dyDescent="0.25">
      <c r="A53" s="8" t="s">
        <v>55</v>
      </c>
      <c r="B53" s="15">
        <v>473859.52462463733</v>
      </c>
      <c r="C53" s="15">
        <v>318185.74983425828</v>
      </c>
      <c r="D53" s="15">
        <v>340901.89915273758</v>
      </c>
      <c r="E53" s="18">
        <v>8</v>
      </c>
      <c r="F53" s="18">
        <v>7</v>
      </c>
      <c r="G53" s="18">
        <v>9</v>
      </c>
      <c r="H53" s="17">
        <v>2.8156316020607204E-2</v>
      </c>
      <c r="I53" s="17">
        <v>2.7546061364698469E-2</v>
      </c>
      <c r="J53" s="17">
        <v>2.172753047018329E-2</v>
      </c>
      <c r="K53" s="19">
        <f t="shared" si="2"/>
        <v>7.139272997081747E-2</v>
      </c>
    </row>
    <row r="54" spans="1:11" x14ac:dyDescent="0.25">
      <c r="A54" s="8" t="s">
        <v>56</v>
      </c>
      <c r="B54" s="15">
        <v>21331.345924515907</v>
      </c>
      <c r="C54" s="15">
        <v>12979.737150790035</v>
      </c>
      <c r="D54" s="15">
        <v>18907.938220644275</v>
      </c>
      <c r="E54" s="18">
        <v>92</v>
      </c>
      <c r="F54" s="18">
        <v>94</v>
      </c>
      <c r="G54" s="18">
        <v>93</v>
      </c>
      <c r="H54" s="17">
        <v>1.2674898061220353E-3</v>
      </c>
      <c r="I54" s="17">
        <v>1.1236852569279432E-3</v>
      </c>
      <c r="J54" s="17">
        <v>1.2051056472211872E-3</v>
      </c>
      <c r="K54" s="19">
        <f t="shared" si="2"/>
        <v>0.45672735903541839</v>
      </c>
    </row>
    <row r="55" spans="1:11" x14ac:dyDescent="0.25">
      <c r="A55" s="8" t="s">
        <v>57</v>
      </c>
      <c r="B55" s="15">
        <v>175566.58922559733</v>
      </c>
      <c r="C55" s="15">
        <v>121046.39001620983</v>
      </c>
      <c r="D55" s="15">
        <v>224071.47845598255</v>
      </c>
      <c r="E55" s="18">
        <v>29</v>
      </c>
      <c r="F55" s="18">
        <v>28</v>
      </c>
      <c r="G55" s="18">
        <v>25</v>
      </c>
      <c r="H55" s="17">
        <v>1.0432012256821974E-2</v>
      </c>
      <c r="I55" s="17">
        <v>1.0479260272022209E-2</v>
      </c>
      <c r="J55" s="17">
        <v>1.4281292910809188E-2</v>
      </c>
      <c r="K55" s="19">
        <f t="shared" si="2"/>
        <v>0.85112070195547518</v>
      </c>
    </row>
    <row r="56" spans="1:11" x14ac:dyDescent="0.25">
      <c r="A56" s="8" t="s">
        <v>58</v>
      </c>
      <c r="B56" s="15">
        <v>41595.870806197629</v>
      </c>
      <c r="C56" s="15">
        <v>32941.18714803757</v>
      </c>
      <c r="D56" s="15">
        <v>38006.445154031011</v>
      </c>
      <c r="E56" s="18">
        <v>70</v>
      </c>
      <c r="F56" s="18">
        <v>65</v>
      </c>
      <c r="G56" s="18">
        <v>69</v>
      </c>
      <c r="H56" s="17">
        <v>2.4715900445377616E-3</v>
      </c>
      <c r="I56" s="17">
        <v>2.8517932153734747E-3</v>
      </c>
      <c r="J56" s="17">
        <v>2.4223572740425651E-3</v>
      </c>
      <c r="K56" s="19">
        <f t="shared" si="2"/>
        <v>0.15376671105477135</v>
      </c>
    </row>
    <row r="57" spans="1:11" x14ac:dyDescent="0.25">
      <c r="A57" s="8" t="s">
        <v>59</v>
      </c>
      <c r="B57" s="15">
        <v>19002.016657927277</v>
      </c>
      <c r="C57" s="15">
        <v>13229.473514092868</v>
      </c>
      <c r="D57" s="15">
        <v>16505.710263220648</v>
      </c>
      <c r="E57" s="18">
        <v>94</v>
      </c>
      <c r="F57" s="18">
        <v>92</v>
      </c>
      <c r="G57" s="18">
        <v>97</v>
      </c>
      <c r="H57" s="17">
        <v>1.1290831105975098E-3</v>
      </c>
      <c r="I57" s="17">
        <v>1.1453054997958901E-3</v>
      </c>
      <c r="J57" s="17">
        <v>1.0519986059551519E-3</v>
      </c>
      <c r="K57" s="19">
        <f t="shared" si="2"/>
        <v>0.24764679755681329</v>
      </c>
    </row>
    <row r="58" spans="1:11" x14ac:dyDescent="0.25">
      <c r="A58" s="8" t="s">
        <v>60</v>
      </c>
      <c r="B58" s="15">
        <v>168503.31819955309</v>
      </c>
      <c r="C58" s="15">
        <v>92761.444614946144</v>
      </c>
      <c r="D58" s="15">
        <v>145918.55738681066</v>
      </c>
      <c r="E58" s="18">
        <v>31</v>
      </c>
      <c r="F58" s="18">
        <v>34</v>
      </c>
      <c r="G58" s="18">
        <v>33</v>
      </c>
      <c r="H58" s="17">
        <v>1.0012318907182041E-2</v>
      </c>
      <c r="I58" s="17">
        <v>8.0305684556030085E-3</v>
      </c>
      <c r="J58" s="17">
        <v>9.3001825735404015E-3</v>
      </c>
      <c r="K58" s="19">
        <f t="shared" si="2"/>
        <v>0.57305179961912334</v>
      </c>
    </row>
    <row r="59" spans="1:11" x14ac:dyDescent="0.25">
      <c r="A59" s="8" t="s">
        <v>61</v>
      </c>
      <c r="B59" s="15">
        <v>96664.176585867957</v>
      </c>
      <c r="C59" s="15">
        <v>72609.532436727852</v>
      </c>
      <c r="D59" s="15">
        <v>145644.31204973781</v>
      </c>
      <c r="E59" s="18">
        <v>48</v>
      </c>
      <c r="F59" s="18">
        <v>46</v>
      </c>
      <c r="G59" s="18">
        <v>34</v>
      </c>
      <c r="H59" s="17">
        <v>5.7437003212702084E-3</v>
      </c>
      <c r="I59" s="17">
        <v>6.2859717545679433E-3</v>
      </c>
      <c r="J59" s="17">
        <v>9.282703427978687E-3</v>
      </c>
      <c r="K59" s="19">
        <f t="shared" si="2"/>
        <v>1.0058566301422291</v>
      </c>
    </row>
    <row r="60" spans="1:11" x14ac:dyDescent="0.25">
      <c r="A60" s="8" t="s">
        <v>62</v>
      </c>
      <c r="B60" s="15">
        <v>33324.416539588346</v>
      </c>
      <c r="C60" s="15">
        <v>27540.462896135788</v>
      </c>
      <c r="D60" s="15">
        <v>64121.245861910305</v>
      </c>
      <c r="E60" s="18">
        <v>79</v>
      </c>
      <c r="F60" s="18">
        <v>70</v>
      </c>
      <c r="G60" s="18">
        <v>58</v>
      </c>
      <c r="H60" s="17">
        <v>1.9801075097820552E-3</v>
      </c>
      <c r="I60" s="17">
        <v>2.3842402789701479E-3</v>
      </c>
      <c r="J60" s="17">
        <v>4.0867954291641043E-3</v>
      </c>
      <c r="K60" s="19">
        <f t="shared" si="2"/>
        <v>1.3282559230661</v>
      </c>
    </row>
    <row r="61" spans="1:11" x14ac:dyDescent="0.25">
      <c r="A61" s="8" t="s">
        <v>63</v>
      </c>
      <c r="B61" s="15">
        <v>27573.648531995445</v>
      </c>
      <c r="C61" s="15">
        <v>22260.711365908955</v>
      </c>
      <c r="D61" s="15">
        <v>25887.103990285657</v>
      </c>
      <c r="E61" s="18">
        <v>86</v>
      </c>
      <c r="F61" s="18">
        <v>78</v>
      </c>
      <c r="G61" s="18">
        <v>84</v>
      </c>
      <c r="H61" s="17">
        <v>1.6384019346725395E-3</v>
      </c>
      <c r="I61" s="17">
        <v>1.9271602252036101E-3</v>
      </c>
      <c r="J61" s="17">
        <v>1.6499258060211903E-3</v>
      </c>
      <c r="K61" s="19">
        <f t="shared" si="2"/>
        <v>0.16290551387905428</v>
      </c>
    </row>
    <row r="62" spans="1:11" x14ac:dyDescent="0.25">
      <c r="A62" s="8" t="s">
        <v>64</v>
      </c>
      <c r="B62" s="15">
        <v>9289.9084900888101</v>
      </c>
      <c r="C62" s="15">
        <v>8622.8142548642827</v>
      </c>
      <c r="D62" s="15">
        <v>10201.467663997839</v>
      </c>
      <c r="E62" s="18">
        <v>100</v>
      </c>
      <c r="F62" s="18">
        <v>99</v>
      </c>
      <c r="G62" s="18">
        <v>100</v>
      </c>
      <c r="H62" s="17">
        <v>5.5199818861225163E-4</v>
      </c>
      <c r="I62" s="17">
        <v>7.4649656914118202E-4</v>
      </c>
      <c r="J62" s="17">
        <v>6.5019496829143032E-4</v>
      </c>
      <c r="K62" s="19">
        <f t="shared" si="2"/>
        <v>0.18307867506748265</v>
      </c>
    </row>
    <row r="63" spans="1:11" x14ac:dyDescent="0.25">
      <c r="A63" s="8" t="s">
        <v>65</v>
      </c>
      <c r="B63" s="15">
        <v>322182.69759207766</v>
      </c>
      <c r="C63" s="15">
        <v>248033.74066213105</v>
      </c>
      <c r="D63" s="15">
        <v>292357.23150263983</v>
      </c>
      <c r="E63" s="18">
        <v>13</v>
      </c>
      <c r="F63" s="18">
        <v>10</v>
      </c>
      <c r="G63" s="18">
        <v>14</v>
      </c>
      <c r="H63" s="17">
        <v>1.9143812413520939E-2</v>
      </c>
      <c r="I63" s="17">
        <v>2.1472842967837854E-2</v>
      </c>
      <c r="J63" s="17">
        <v>1.8633515012499238E-2</v>
      </c>
      <c r="K63" s="19">
        <f t="shared" si="2"/>
        <v>0.17869944114129921</v>
      </c>
    </row>
    <row r="64" spans="1:11" x14ac:dyDescent="0.25">
      <c r="A64" s="8" t="s">
        <v>66</v>
      </c>
      <c r="B64" s="15">
        <v>86524.372946242031</v>
      </c>
      <c r="C64" s="15">
        <v>80991.583929848945</v>
      </c>
      <c r="D64" s="15">
        <v>113449.26057137179</v>
      </c>
      <c r="E64" s="18">
        <v>55</v>
      </c>
      <c r="F64" s="18">
        <v>41</v>
      </c>
      <c r="G64" s="18">
        <v>44</v>
      </c>
      <c r="H64" s="17">
        <v>5.141202110665777E-3</v>
      </c>
      <c r="I64" s="17">
        <v>7.01162494586217E-3</v>
      </c>
      <c r="J64" s="17">
        <v>7.2307378515947748E-3</v>
      </c>
      <c r="K64" s="19">
        <f t="shared" si="2"/>
        <v>0.40075369645364822</v>
      </c>
    </row>
    <row r="65" spans="1:11" x14ac:dyDescent="0.25">
      <c r="A65" s="8" t="s">
        <v>67</v>
      </c>
      <c r="B65" s="15">
        <v>31082.75947565768</v>
      </c>
      <c r="C65" s="15">
        <v>19169.804829398148</v>
      </c>
      <c r="D65" s="15">
        <v>31269.2166525715</v>
      </c>
      <c r="E65" s="18">
        <v>83</v>
      </c>
      <c r="F65" s="18">
        <v>83</v>
      </c>
      <c r="G65" s="18">
        <v>76</v>
      </c>
      <c r="H65" s="17">
        <v>1.8469102193997302E-3</v>
      </c>
      <c r="I65" s="17">
        <v>1.6595734424151773E-3</v>
      </c>
      <c r="J65" s="17">
        <v>1.9929570920140596E-3</v>
      </c>
      <c r="K65" s="19">
        <f t="shared" si="2"/>
        <v>0.63117031867836815</v>
      </c>
    </row>
    <row r="66" spans="1:11" x14ac:dyDescent="0.25">
      <c r="A66" s="8" t="s">
        <v>68</v>
      </c>
      <c r="B66" s="15">
        <v>13989.962845948292</v>
      </c>
      <c r="C66" s="15">
        <v>11408.341757337526</v>
      </c>
      <c r="D66" s="15">
        <v>13765.65693064249</v>
      </c>
      <c r="E66" s="18">
        <v>98</v>
      </c>
      <c r="F66" s="18">
        <v>97</v>
      </c>
      <c r="G66" s="18">
        <v>99</v>
      </c>
      <c r="H66" s="17">
        <v>8.312712830223296E-4</v>
      </c>
      <c r="I66" s="17">
        <v>9.8764599697115786E-4</v>
      </c>
      <c r="J66" s="17">
        <v>8.7736011781095607E-4</v>
      </c>
      <c r="K66" s="19">
        <f t="shared" si="2"/>
        <v>0.20663083412528427</v>
      </c>
    </row>
    <row r="67" spans="1:11" x14ac:dyDescent="0.25">
      <c r="A67" s="8" t="s">
        <v>69</v>
      </c>
      <c r="B67" s="15">
        <v>23157.771335581125</v>
      </c>
      <c r="C67" s="15">
        <v>14805.195082990947</v>
      </c>
      <c r="D67" s="15">
        <v>16086.813668169631</v>
      </c>
      <c r="E67" s="18">
        <v>88</v>
      </c>
      <c r="F67" s="18">
        <v>90</v>
      </c>
      <c r="G67" s="18">
        <v>98</v>
      </c>
      <c r="H67" s="17">
        <v>1.3760143970390499E-3</v>
      </c>
      <c r="I67" s="17">
        <v>1.2817192865640118E-3</v>
      </c>
      <c r="J67" s="17">
        <v>1.0253000496976252E-3</v>
      </c>
      <c r="K67" s="19">
        <f t="shared" si="2"/>
        <v>8.6565464216751931E-2</v>
      </c>
    </row>
    <row r="68" spans="1:11" x14ac:dyDescent="0.25">
      <c r="A68" s="8" t="s">
        <v>70</v>
      </c>
      <c r="B68" s="15">
        <v>14785.935253901545</v>
      </c>
      <c r="C68" s="15">
        <v>10014.912478313716</v>
      </c>
      <c r="D68" s="15">
        <v>18513.386473387676</v>
      </c>
      <c r="E68" s="18">
        <v>97</v>
      </c>
      <c r="F68" s="18">
        <v>98</v>
      </c>
      <c r="G68" s="18">
        <v>94</v>
      </c>
      <c r="H68" s="17">
        <v>8.7856726315435E-4</v>
      </c>
      <c r="I68" s="17">
        <v>8.6701366680756243E-4</v>
      </c>
      <c r="J68" s="17">
        <v>1.1799587204018064E-3</v>
      </c>
      <c r="K68" s="19">
        <f t="shared" si="2"/>
        <v>0.84858195350948407</v>
      </c>
    </row>
    <row r="69" spans="1:11" x14ac:dyDescent="0.25">
      <c r="A69" s="8" t="s">
        <v>71</v>
      </c>
      <c r="B69" s="15">
        <v>16633.864352463614</v>
      </c>
      <c r="C69" s="15">
        <v>14675.328313389713</v>
      </c>
      <c r="D69" s="15">
        <v>18988.826107337361</v>
      </c>
      <c r="E69" s="18">
        <v>96</v>
      </c>
      <c r="F69" s="18">
        <v>91</v>
      </c>
      <c r="G69" s="18">
        <v>92</v>
      </c>
      <c r="H69" s="17">
        <v>9.8836958426207731E-4</v>
      </c>
      <c r="I69" s="17">
        <v>1.270476426044538E-3</v>
      </c>
      <c r="J69" s="17">
        <v>1.2102610717792809E-3</v>
      </c>
      <c r="K69" s="19">
        <f t="shared" si="2"/>
        <v>0.29392853787209861</v>
      </c>
    </row>
    <row r="70" spans="1:11" x14ac:dyDescent="0.25">
      <c r="A70" s="8" t="s">
        <v>72</v>
      </c>
      <c r="B70" s="15">
        <v>3893.6244760524946</v>
      </c>
      <c r="C70" s="15">
        <v>2272.4568337192313</v>
      </c>
      <c r="D70" s="15">
        <v>2741.5150816173864</v>
      </c>
      <c r="E70" s="18">
        <v>102</v>
      </c>
      <c r="F70" s="18">
        <v>102</v>
      </c>
      <c r="G70" s="18">
        <v>102</v>
      </c>
      <c r="H70" s="17">
        <v>2.313557405016761E-4</v>
      </c>
      <c r="I70" s="17">
        <v>1.9673173742967742E-4</v>
      </c>
      <c r="J70" s="17">
        <v>1.7473165335350833E-4</v>
      </c>
      <c r="K70" s="19">
        <f t="shared" ref="K70:K106" si="3">D70/C70-1</f>
        <v>0.20641019047673947</v>
      </c>
    </row>
    <row r="71" spans="1:11" x14ac:dyDescent="0.25">
      <c r="A71" s="8" t="s">
        <v>73</v>
      </c>
      <c r="B71" s="15">
        <v>175560.92231835573</v>
      </c>
      <c r="C71" s="15">
        <v>91587.587047385096</v>
      </c>
      <c r="D71" s="15">
        <v>133488.41008671129</v>
      </c>
      <c r="E71" s="18">
        <v>30</v>
      </c>
      <c r="F71" s="18">
        <v>36</v>
      </c>
      <c r="G71" s="18">
        <v>38</v>
      </c>
      <c r="H71" s="17">
        <v>1.0431675534179794E-2</v>
      </c>
      <c r="I71" s="17">
        <v>7.9289449460451626E-3</v>
      </c>
      <c r="J71" s="17">
        <v>8.5079417415502862E-3</v>
      </c>
      <c r="K71" s="19">
        <f t="shared" si="3"/>
        <v>0.4574945622014015</v>
      </c>
    </row>
    <row r="72" spans="1:11" x14ac:dyDescent="0.25">
      <c r="A72" s="8" t="s">
        <v>74</v>
      </c>
      <c r="B72" s="15">
        <v>62425.432611539116</v>
      </c>
      <c r="C72" s="15">
        <v>32844.745209466229</v>
      </c>
      <c r="D72" s="15">
        <v>45184.447931244496</v>
      </c>
      <c r="E72" s="18">
        <v>63</v>
      </c>
      <c r="F72" s="18">
        <v>66</v>
      </c>
      <c r="G72" s="18">
        <v>65</v>
      </c>
      <c r="H72" s="17">
        <v>3.7092642798009254E-3</v>
      </c>
      <c r="I72" s="17">
        <v>2.8434440182161522E-3</v>
      </c>
      <c r="J72" s="17">
        <v>2.8798503958015905E-3</v>
      </c>
      <c r="K72" s="19">
        <f t="shared" si="3"/>
        <v>0.37569792802721524</v>
      </c>
    </row>
    <row r="73" spans="1:11" x14ac:dyDescent="0.25">
      <c r="A73" s="8" t="s">
        <v>75</v>
      </c>
      <c r="B73" s="15">
        <v>64247.638974158566</v>
      </c>
      <c r="C73" s="15">
        <v>39451.550709345531</v>
      </c>
      <c r="D73" s="15">
        <v>25817.292116824443</v>
      </c>
      <c r="E73" s="18">
        <v>61</v>
      </c>
      <c r="F73" s="18">
        <v>61</v>
      </c>
      <c r="G73" s="18">
        <v>85</v>
      </c>
      <c r="H73" s="17">
        <v>3.8175381785714871E-3</v>
      </c>
      <c r="I73" s="17">
        <v>3.4154101412090933E-3</v>
      </c>
      <c r="J73" s="17">
        <v>1.6454763159726485E-3</v>
      </c>
      <c r="K73" s="19">
        <f t="shared" si="3"/>
        <v>-0.34559499810209793</v>
      </c>
    </row>
    <row r="74" spans="1:11" x14ac:dyDescent="0.25">
      <c r="A74" s="8" t="s">
        <v>76</v>
      </c>
      <c r="B74" s="15">
        <v>38762.5336386977</v>
      </c>
      <c r="C74" s="15">
        <v>24312.129235638422</v>
      </c>
      <c r="D74" s="15">
        <v>46355.070480380266</v>
      </c>
      <c r="E74" s="18">
        <v>73</v>
      </c>
      <c r="F74" s="18">
        <v>74</v>
      </c>
      <c r="G74" s="18">
        <v>64</v>
      </c>
      <c r="H74" s="17">
        <v>2.3032356430001876E-3</v>
      </c>
      <c r="I74" s="17">
        <v>2.1047561186515159E-3</v>
      </c>
      <c r="J74" s="17">
        <v>2.9544605319394217E-3</v>
      </c>
      <c r="K74" s="19">
        <f t="shared" si="3"/>
        <v>0.90666436621395374</v>
      </c>
    </row>
    <row r="75" spans="1:11" x14ac:dyDescent="0.25">
      <c r="A75" s="8" t="s">
        <v>77</v>
      </c>
      <c r="B75" s="15">
        <v>191019.34279697615</v>
      </c>
      <c r="C75" s="15">
        <v>129327.57973187369</v>
      </c>
      <c r="D75" s="15">
        <v>172643.50376802724</v>
      </c>
      <c r="E75" s="18">
        <v>27</v>
      </c>
      <c r="F75" s="18">
        <v>26</v>
      </c>
      <c r="G75" s="18">
        <v>31</v>
      </c>
      <c r="H75" s="17">
        <v>1.1350201277690474E-2</v>
      </c>
      <c r="I75" s="17">
        <v>1.1196181630691509E-2</v>
      </c>
      <c r="J75" s="17">
        <v>1.1003508627912825E-2</v>
      </c>
      <c r="K75" s="19">
        <f t="shared" si="3"/>
        <v>0.33493183840567942</v>
      </c>
    </row>
    <row r="76" spans="1:11" x14ac:dyDescent="0.25">
      <c r="A76" s="8" t="s">
        <v>78</v>
      </c>
      <c r="B76" s="15">
        <v>42864.685970853781</v>
      </c>
      <c r="C76" s="15">
        <v>26109.193798366381</v>
      </c>
      <c r="D76" s="15">
        <v>33815.458293687494</v>
      </c>
      <c r="E76" s="18">
        <v>67</v>
      </c>
      <c r="F76" s="18">
        <v>71</v>
      </c>
      <c r="G76" s="18">
        <v>74</v>
      </c>
      <c r="H76" s="17">
        <v>2.5469819252350984E-3</v>
      </c>
      <c r="I76" s="17">
        <v>2.2603320699535927E-3</v>
      </c>
      <c r="J76" s="17">
        <v>2.1552429079021375E-3</v>
      </c>
      <c r="K76" s="19">
        <f t="shared" si="3"/>
        <v>0.29515520681466945</v>
      </c>
    </row>
    <row r="77" spans="1:11" x14ac:dyDescent="0.25">
      <c r="A77" s="8" t="s">
        <v>79</v>
      </c>
      <c r="B77" s="15">
        <v>250958.8851413228</v>
      </c>
      <c r="C77" s="15">
        <v>172947.49811997762</v>
      </c>
      <c r="D77" s="15">
        <v>212615.88013378772</v>
      </c>
      <c r="E77" s="18">
        <v>19</v>
      </c>
      <c r="F77" s="18">
        <v>22</v>
      </c>
      <c r="G77" s="18">
        <v>26</v>
      </c>
      <c r="H77" s="17">
        <v>1.4911756145063597E-2</v>
      </c>
      <c r="I77" s="17">
        <v>1.4972456807275427E-2</v>
      </c>
      <c r="J77" s="17">
        <v>1.3551165380812205E-2</v>
      </c>
      <c r="K77" s="19">
        <f t="shared" si="3"/>
        <v>0.22936661382803725</v>
      </c>
    </row>
    <row r="78" spans="1:11" x14ac:dyDescent="0.25">
      <c r="A78" s="8" t="s">
        <v>80</v>
      </c>
      <c r="B78" s="15">
        <v>292794.67160106497</v>
      </c>
      <c r="C78" s="15">
        <v>200966.82031083369</v>
      </c>
      <c r="D78" s="15">
        <v>254009.07328205646</v>
      </c>
      <c r="E78" s="18">
        <v>16</v>
      </c>
      <c r="F78" s="18">
        <v>16</v>
      </c>
      <c r="G78" s="18">
        <v>21</v>
      </c>
      <c r="H78" s="17">
        <v>1.7397601766641499E-2</v>
      </c>
      <c r="I78" s="17">
        <v>1.7398153020473591E-2</v>
      </c>
      <c r="J78" s="17">
        <v>1.6189378507880284E-2</v>
      </c>
      <c r="K78" s="19">
        <f t="shared" si="3"/>
        <v>0.26393537445227411</v>
      </c>
    </row>
    <row r="79" spans="1:11" x14ac:dyDescent="0.25">
      <c r="A79" s="8" t="s">
        <v>81</v>
      </c>
      <c r="B79" s="15">
        <v>91066.805547528827</v>
      </c>
      <c r="C79" s="15">
        <v>52585.057614570585</v>
      </c>
      <c r="D79" s="15">
        <v>114888.44146172058</v>
      </c>
      <c r="E79" s="18">
        <v>50</v>
      </c>
      <c r="F79" s="18">
        <v>56</v>
      </c>
      <c r="G79" s="18">
        <v>43</v>
      </c>
      <c r="H79" s="17">
        <v>5.4111094591050698E-3</v>
      </c>
      <c r="I79" s="17">
        <v>4.552407594217182E-3</v>
      </c>
      <c r="J79" s="17">
        <v>7.3224646701454356E-3</v>
      </c>
      <c r="K79" s="19">
        <f t="shared" si="3"/>
        <v>1.1848115543356674</v>
      </c>
    </row>
    <row r="80" spans="1:11" x14ac:dyDescent="0.25">
      <c r="A80" s="8" t="s">
        <v>82</v>
      </c>
      <c r="B80" s="15">
        <v>31857.354582157484</v>
      </c>
      <c r="C80" s="15">
        <v>20813.15050532205</v>
      </c>
      <c r="D80" s="15">
        <v>23019.428785107062</v>
      </c>
      <c r="E80" s="18">
        <v>80</v>
      </c>
      <c r="F80" s="18">
        <v>82</v>
      </c>
      <c r="G80" s="18">
        <v>89</v>
      </c>
      <c r="H80" s="17">
        <v>1.8929359790885339E-3</v>
      </c>
      <c r="I80" s="17">
        <v>1.8018416013631862E-3</v>
      </c>
      <c r="J80" s="17">
        <v>1.4671532824478005E-3</v>
      </c>
      <c r="K80" s="19">
        <f t="shared" si="3"/>
        <v>0.10600405158367798</v>
      </c>
    </row>
    <row r="81" spans="1:11" x14ac:dyDescent="0.25">
      <c r="A81" s="8" t="s">
        <v>83</v>
      </c>
      <c r="B81" s="15">
        <v>102527.14392313545</v>
      </c>
      <c r="C81" s="15">
        <v>66366.881016327374</v>
      </c>
      <c r="D81" s="15">
        <v>53671.035610091909</v>
      </c>
      <c r="E81" s="18">
        <v>46</v>
      </c>
      <c r="F81" s="18">
        <v>52</v>
      </c>
      <c r="G81" s="18">
        <v>63</v>
      </c>
      <c r="H81" s="17">
        <v>6.0920726818286834E-3</v>
      </c>
      <c r="I81" s="17">
        <v>5.7455312754002025E-3</v>
      </c>
      <c r="J81" s="17">
        <v>3.4207467441009702E-3</v>
      </c>
      <c r="K81" s="19">
        <f t="shared" si="3"/>
        <v>-0.19129790660362767</v>
      </c>
    </row>
    <row r="82" spans="1:11" x14ac:dyDescent="0.25">
      <c r="A82" s="8" t="s">
        <v>84</v>
      </c>
      <c r="B82" s="15">
        <v>29366.342691200483</v>
      </c>
      <c r="C82" s="15">
        <v>16467.913741426833</v>
      </c>
      <c r="D82" s="15">
        <v>23347.309263313749</v>
      </c>
      <c r="E82" s="18">
        <v>85</v>
      </c>
      <c r="F82" s="18">
        <v>87</v>
      </c>
      <c r="G82" s="18">
        <v>88</v>
      </c>
      <c r="H82" s="17">
        <v>1.7449222442829826E-3</v>
      </c>
      <c r="I82" s="17">
        <v>1.4256646085068134E-3</v>
      </c>
      <c r="J82" s="17">
        <v>1.4880508870035974E-3</v>
      </c>
      <c r="K82" s="19">
        <f t="shared" si="3"/>
        <v>0.41774541875216697</v>
      </c>
    </row>
    <row r="83" spans="1:11" x14ac:dyDescent="0.25">
      <c r="A83" s="8" t="s">
        <v>85</v>
      </c>
      <c r="B83" s="15">
        <v>112750.14038734557</v>
      </c>
      <c r="C83" s="15">
        <v>92836.673757190743</v>
      </c>
      <c r="D83" s="15">
        <v>146036.98359898006</v>
      </c>
      <c r="E83" s="18">
        <v>40</v>
      </c>
      <c r="F83" s="18">
        <v>33</v>
      </c>
      <c r="G83" s="18">
        <v>32</v>
      </c>
      <c r="H83" s="17">
        <v>6.6995141368714223E-3</v>
      </c>
      <c r="I83" s="17">
        <v>8.0370812129146197E-3</v>
      </c>
      <c r="J83" s="17">
        <v>9.307730519561748E-3</v>
      </c>
      <c r="K83" s="19">
        <f t="shared" si="3"/>
        <v>0.57305273539777857</v>
      </c>
    </row>
    <row r="84" spans="1:11" x14ac:dyDescent="0.25">
      <c r="A84" s="8" t="s">
        <v>86</v>
      </c>
      <c r="B84" s="15">
        <v>191257.18121483349</v>
      </c>
      <c r="C84" s="15">
        <v>221714.57963586901</v>
      </c>
      <c r="D84" s="15">
        <v>237769.52086761224</v>
      </c>
      <c r="E84" s="18">
        <v>26</v>
      </c>
      <c r="F84" s="18">
        <v>14</v>
      </c>
      <c r="G84" s="18">
        <v>24</v>
      </c>
      <c r="H84" s="17">
        <v>1.1364333427213767E-2</v>
      </c>
      <c r="I84" s="17">
        <v>1.9194333559184453E-2</v>
      </c>
      <c r="J84" s="17">
        <v>1.515434358791087E-2</v>
      </c>
      <c r="K84" s="19">
        <f t="shared" si="3"/>
        <v>7.2412654405095589E-2</v>
      </c>
    </row>
    <row r="85" spans="1:11" x14ac:dyDescent="0.25">
      <c r="A85" s="8" t="s">
        <v>87</v>
      </c>
      <c r="B85" s="15">
        <v>104715.24522271298</v>
      </c>
      <c r="C85" s="15">
        <v>69913.105573446839</v>
      </c>
      <c r="D85" s="15">
        <v>88798.042438438279</v>
      </c>
      <c r="E85" s="18">
        <v>45</v>
      </c>
      <c r="F85" s="18">
        <v>50</v>
      </c>
      <c r="G85" s="18">
        <v>51</v>
      </c>
      <c r="H85" s="17">
        <v>6.2220877358150082E-3</v>
      </c>
      <c r="I85" s="17">
        <v>6.052535970972826E-3</v>
      </c>
      <c r="J85" s="17">
        <v>5.6595817669803181E-3</v>
      </c>
      <c r="K85" s="19">
        <f t="shared" si="3"/>
        <v>0.2701201256916268</v>
      </c>
    </row>
    <row r="86" spans="1:11" x14ac:dyDescent="0.25">
      <c r="A86" s="8" t="s">
        <v>88</v>
      </c>
      <c r="B86" s="15">
        <v>89767.450130974932</v>
      </c>
      <c r="C86" s="15">
        <v>60759.608082860177</v>
      </c>
      <c r="D86" s="15">
        <v>67272.585907097353</v>
      </c>
      <c r="E86" s="18">
        <v>52</v>
      </c>
      <c r="F86" s="18">
        <v>53</v>
      </c>
      <c r="G86" s="18">
        <v>57</v>
      </c>
      <c r="H86" s="17">
        <v>5.3339029035112794E-3</v>
      </c>
      <c r="I86" s="17">
        <v>5.2600969515992245E-3</v>
      </c>
      <c r="J86" s="17">
        <v>4.2876474544062187E-3</v>
      </c>
      <c r="K86" s="19">
        <f t="shared" si="3"/>
        <v>0.10719255817705697</v>
      </c>
    </row>
    <row r="87" spans="1:11" x14ac:dyDescent="0.25">
      <c r="A87" s="8" t="s">
        <v>89</v>
      </c>
      <c r="B87" s="15">
        <v>48209.70747233439</v>
      </c>
      <c r="C87" s="15">
        <v>43346.092222910476</v>
      </c>
      <c r="D87" s="15">
        <v>126201.8893169865</v>
      </c>
      <c r="E87" s="18">
        <v>65</v>
      </c>
      <c r="F87" s="18">
        <v>57</v>
      </c>
      <c r="G87" s="18">
        <v>39</v>
      </c>
      <c r="H87" s="17">
        <v>2.8645783999537238E-3</v>
      </c>
      <c r="I87" s="17">
        <v>3.7525694249793658E-3</v>
      </c>
      <c r="J87" s="17">
        <v>8.0435321784493013E-3</v>
      </c>
      <c r="K87" s="19">
        <f t="shared" si="3"/>
        <v>1.9114940435226311</v>
      </c>
    </row>
    <row r="88" spans="1:11" x14ac:dyDescent="0.25">
      <c r="A88" s="8" t="s">
        <v>90</v>
      </c>
      <c r="B88" s="15">
        <v>125267.16390177091</v>
      </c>
      <c r="C88" s="15">
        <v>81861.845091926778</v>
      </c>
      <c r="D88" s="15">
        <v>134461.99687757497</v>
      </c>
      <c r="E88" s="18">
        <v>36</v>
      </c>
      <c r="F88" s="18">
        <v>40</v>
      </c>
      <c r="G88" s="18">
        <v>37</v>
      </c>
      <c r="H88" s="17">
        <v>7.4432646608029764E-3</v>
      </c>
      <c r="I88" s="17">
        <v>7.0869654266549047E-3</v>
      </c>
      <c r="J88" s="17">
        <v>8.5699937181348482E-3</v>
      </c>
      <c r="K88" s="19">
        <f t="shared" si="3"/>
        <v>0.64254784053035752</v>
      </c>
    </row>
    <row r="89" spans="1:11" x14ac:dyDescent="0.25">
      <c r="A89" s="8" t="s">
        <v>91</v>
      </c>
      <c r="B89" s="15">
        <v>31698.917073250264</v>
      </c>
      <c r="C89" s="15">
        <v>18164.13406651048</v>
      </c>
      <c r="D89" s="15">
        <v>29271.328734675059</v>
      </c>
      <c r="E89" s="18">
        <v>81</v>
      </c>
      <c r="F89" s="18">
        <v>85</v>
      </c>
      <c r="G89" s="18">
        <v>79</v>
      </c>
      <c r="H89" s="17">
        <v>1.8835217617129453E-3</v>
      </c>
      <c r="I89" s="17">
        <v>1.572510245645313E-3</v>
      </c>
      <c r="J89" s="17">
        <v>1.8656208386227079E-3</v>
      </c>
      <c r="K89" s="19">
        <f t="shared" si="3"/>
        <v>0.61149045847680128</v>
      </c>
    </row>
    <row r="90" spans="1:11" x14ac:dyDescent="0.25">
      <c r="A90" s="8" t="s">
        <v>92</v>
      </c>
      <c r="B90" s="15">
        <v>52193.584700507541</v>
      </c>
      <c r="C90" s="15">
        <v>30517.780249463231</v>
      </c>
      <c r="D90" s="15">
        <v>35791.246187718891</v>
      </c>
      <c r="E90" s="18">
        <v>64</v>
      </c>
      <c r="F90" s="18">
        <v>67</v>
      </c>
      <c r="G90" s="18">
        <v>71</v>
      </c>
      <c r="H90" s="17">
        <v>3.1012968795761375E-3</v>
      </c>
      <c r="I90" s="17">
        <v>2.6419933887799362E-3</v>
      </c>
      <c r="J90" s="17">
        <v>2.2811706066825791E-3</v>
      </c>
      <c r="K90" s="19">
        <f t="shared" si="3"/>
        <v>0.17279978737471957</v>
      </c>
    </row>
    <row r="91" spans="1:11" x14ac:dyDescent="0.25">
      <c r="A91" s="8" t="s">
        <v>93</v>
      </c>
      <c r="B91" s="15">
        <v>1233702.2685108529</v>
      </c>
      <c r="C91" s="15">
        <v>1319913.0501488077</v>
      </c>
      <c r="D91" s="15">
        <v>929033.01374895591</v>
      </c>
      <c r="E91" s="18">
        <v>1</v>
      </c>
      <c r="F91" s="18">
        <v>1</v>
      </c>
      <c r="G91" s="18">
        <v>1</v>
      </c>
      <c r="H91" s="17">
        <v>7.3305503303004685E-2</v>
      </c>
      <c r="I91" s="17">
        <v>0.11426786364381289</v>
      </c>
      <c r="J91" s="17">
        <v>5.9212322266919096E-2</v>
      </c>
      <c r="K91" s="19">
        <f t="shared" si="3"/>
        <v>-0.29614074681342362</v>
      </c>
    </row>
    <row r="92" spans="1:11" x14ac:dyDescent="0.25">
      <c r="A92" s="8" t="s">
        <v>94</v>
      </c>
      <c r="B92" s="15">
        <v>67911.96565222973</v>
      </c>
      <c r="C92" s="15">
        <v>42439.366458737095</v>
      </c>
      <c r="D92" s="15">
        <v>59873.910302589778</v>
      </c>
      <c r="E92" s="18">
        <v>60</v>
      </c>
      <c r="F92" s="18">
        <v>58</v>
      </c>
      <c r="G92" s="18">
        <v>61</v>
      </c>
      <c r="H92" s="17">
        <v>4.0352692456683053E-3</v>
      </c>
      <c r="I92" s="17">
        <v>3.6740721209552753E-3</v>
      </c>
      <c r="J92" s="17">
        <v>3.8160896542429657E-3</v>
      </c>
      <c r="K92" s="19">
        <f t="shared" si="3"/>
        <v>0.41081065290651608</v>
      </c>
    </row>
    <row r="93" spans="1:11" x14ac:dyDescent="0.25">
      <c r="A93" s="8" t="s">
        <v>95</v>
      </c>
      <c r="B93" s="15">
        <v>150069.03894921573</v>
      </c>
      <c r="C93" s="15">
        <v>99027.408848241248</v>
      </c>
      <c r="D93" s="15">
        <v>260563.87882106254</v>
      </c>
      <c r="E93" s="18">
        <v>33</v>
      </c>
      <c r="F93" s="18">
        <v>31</v>
      </c>
      <c r="G93" s="18">
        <v>18</v>
      </c>
      <c r="H93" s="17">
        <v>8.9169702538110362E-3</v>
      </c>
      <c r="I93" s="17">
        <v>8.5730271778093319E-3</v>
      </c>
      <c r="J93" s="17">
        <v>1.6607151883237959E-2</v>
      </c>
      <c r="K93" s="19">
        <f t="shared" si="3"/>
        <v>1.6312298973749249</v>
      </c>
    </row>
    <row r="94" spans="1:11" x14ac:dyDescent="0.25">
      <c r="A94" s="8" t="s">
        <v>96</v>
      </c>
      <c r="B94" s="15">
        <v>63804.999209155663</v>
      </c>
      <c r="C94" s="15">
        <v>39330.395626410325</v>
      </c>
      <c r="D94" s="15">
        <v>61721.935542061394</v>
      </c>
      <c r="E94" s="18">
        <v>62</v>
      </c>
      <c r="F94" s="18">
        <v>62</v>
      </c>
      <c r="G94" s="18">
        <v>60</v>
      </c>
      <c r="H94" s="17">
        <v>3.7912369131984178E-3</v>
      </c>
      <c r="I94" s="17">
        <v>3.4049214711447781E-3</v>
      </c>
      <c r="J94" s="17">
        <v>3.9338743447949447E-3</v>
      </c>
      <c r="K94" s="19">
        <f t="shared" si="3"/>
        <v>0.56931895952287781</v>
      </c>
    </row>
    <row r="95" spans="1:11" x14ac:dyDescent="0.25">
      <c r="A95" s="8" t="s">
        <v>97</v>
      </c>
      <c r="B95" s="15">
        <v>357182.30976003665</v>
      </c>
      <c r="C95" s="15">
        <v>236114.12773338251</v>
      </c>
      <c r="D95" s="15">
        <v>332867.6645529191</v>
      </c>
      <c r="E95" s="18">
        <v>11</v>
      </c>
      <c r="F95" s="18">
        <v>11</v>
      </c>
      <c r="G95" s="18">
        <v>11</v>
      </c>
      <c r="H95" s="17">
        <v>2.1223458573594145E-2</v>
      </c>
      <c r="I95" s="17">
        <v>2.0440935067029001E-2</v>
      </c>
      <c r="J95" s="17">
        <v>2.1215465041665552E-2</v>
      </c>
      <c r="K95" s="19">
        <f t="shared" si="3"/>
        <v>0.40977444995917245</v>
      </c>
    </row>
    <row r="96" spans="1:11" x14ac:dyDescent="0.25">
      <c r="A96" s="8" t="s">
        <v>98</v>
      </c>
      <c r="B96" s="15">
        <v>108231.7248192343</v>
      </c>
      <c r="C96" s="15">
        <v>83899.447014244623</v>
      </c>
      <c r="D96" s="15">
        <v>255602.7664449485</v>
      </c>
      <c r="E96" s="18">
        <v>43</v>
      </c>
      <c r="F96" s="18">
        <v>38</v>
      </c>
      <c r="G96" s="18">
        <v>19</v>
      </c>
      <c r="H96" s="17">
        <v>6.4310338594116626E-3</v>
      </c>
      <c r="I96" s="17">
        <v>7.2633652422287691E-3</v>
      </c>
      <c r="J96" s="17">
        <v>1.6290953233169057E-2</v>
      </c>
      <c r="K96" s="19">
        <f t="shared" si="3"/>
        <v>2.0465369622943013</v>
      </c>
    </row>
    <row r="97" spans="1:11" x14ac:dyDescent="0.25">
      <c r="A97" s="8" t="s">
        <v>99</v>
      </c>
      <c r="B97" s="15">
        <v>93927.726504436811</v>
      </c>
      <c r="C97" s="15">
        <v>70820.274024146725</v>
      </c>
      <c r="D97" s="15">
        <v>85891.296976534155</v>
      </c>
      <c r="E97" s="18">
        <v>49</v>
      </c>
      <c r="F97" s="18">
        <v>49</v>
      </c>
      <c r="G97" s="18">
        <v>52</v>
      </c>
      <c r="H97" s="17">
        <v>5.5811028651392494E-3</v>
      </c>
      <c r="I97" s="17">
        <v>6.1310715993726332E-3</v>
      </c>
      <c r="J97" s="17">
        <v>5.4743190836407558E-3</v>
      </c>
      <c r="K97" s="19">
        <f t="shared" si="3"/>
        <v>0.2128066173148222</v>
      </c>
    </row>
    <row r="98" spans="1:11" x14ac:dyDescent="0.25">
      <c r="A98" s="8" t="s">
        <v>100</v>
      </c>
      <c r="B98" s="15">
        <v>473847.93165542471</v>
      </c>
      <c r="C98" s="15">
        <v>201449.64431199778</v>
      </c>
      <c r="D98" s="15">
        <v>278378.96053271607</v>
      </c>
      <c r="E98" s="18">
        <v>9</v>
      </c>
      <c r="F98" s="18">
        <v>15</v>
      </c>
      <c r="G98" s="18">
        <v>15</v>
      </c>
      <c r="H98" s="17">
        <v>2.8155627176576842E-2</v>
      </c>
      <c r="I98" s="17">
        <v>1.743995218832238E-2</v>
      </c>
      <c r="J98" s="17">
        <v>1.7742603846635004E-2</v>
      </c>
      <c r="K98" s="19">
        <f t="shared" si="3"/>
        <v>0.38187864011103945</v>
      </c>
    </row>
    <row r="99" spans="1:11" x14ac:dyDescent="0.25">
      <c r="A99" s="8" t="s">
        <v>101</v>
      </c>
      <c r="B99" s="15">
        <v>7726.1725234298392</v>
      </c>
      <c r="C99" s="15">
        <v>7187.9880713186685</v>
      </c>
      <c r="D99" s="15">
        <v>21375.045161027338</v>
      </c>
      <c r="E99" s="18">
        <v>101</v>
      </c>
      <c r="F99" s="18">
        <v>100</v>
      </c>
      <c r="G99" s="18">
        <v>90</v>
      </c>
      <c r="H99" s="17">
        <v>4.5908237335050967E-4</v>
      </c>
      <c r="I99" s="17">
        <v>6.2228041514870622E-4</v>
      </c>
      <c r="J99" s="17">
        <v>1.3623477786191026E-3</v>
      </c>
      <c r="K99" s="19">
        <f t="shared" si="3"/>
        <v>1.9737173947627307</v>
      </c>
    </row>
    <row r="100" spans="1:11" x14ac:dyDescent="0.25">
      <c r="A100" s="8" t="s">
        <v>102</v>
      </c>
      <c r="B100" s="15">
        <v>19882.525265538025</v>
      </c>
      <c r="C100" s="15">
        <v>12486.128442410207</v>
      </c>
      <c r="D100" s="15">
        <v>20431.808222186977</v>
      </c>
      <c r="E100" s="18">
        <v>93</v>
      </c>
      <c r="F100" s="18">
        <v>95</v>
      </c>
      <c r="G100" s="18">
        <v>91</v>
      </c>
      <c r="H100" s="17">
        <v>1.1814021573327033E-3</v>
      </c>
      <c r="I100" s="17">
        <v>1.0809524325375898E-3</v>
      </c>
      <c r="J100" s="17">
        <v>1.3022301630229685E-3</v>
      </c>
      <c r="K100" s="19">
        <f t="shared" si="3"/>
        <v>0.63636056736278523</v>
      </c>
    </row>
    <row r="101" spans="1:11" x14ac:dyDescent="0.25">
      <c r="A101" s="8" t="s">
        <v>103</v>
      </c>
      <c r="B101" s="15">
        <v>40362.795429484868</v>
      </c>
      <c r="C101" s="15">
        <v>27748.526868623481</v>
      </c>
      <c r="D101" s="15">
        <v>28217.754401860042</v>
      </c>
      <c r="E101" s="18">
        <v>72</v>
      </c>
      <c r="F101" s="18">
        <v>69</v>
      </c>
      <c r="G101" s="18">
        <v>81</v>
      </c>
      <c r="H101" s="17">
        <v>2.3983217905938188E-3</v>
      </c>
      <c r="I101" s="17">
        <v>2.4022528485365549E-3</v>
      </c>
      <c r="J101" s="17">
        <v>1.7984708213428539E-3</v>
      </c>
      <c r="K101" s="19">
        <f t="shared" si="3"/>
        <v>1.6909997977843538E-2</v>
      </c>
    </row>
    <row r="102" spans="1:11" x14ac:dyDescent="0.25">
      <c r="A102" s="8" t="s">
        <v>104</v>
      </c>
      <c r="B102" s="15">
        <v>306689.07163793145</v>
      </c>
      <c r="C102" s="15">
        <v>155149.93840439658</v>
      </c>
      <c r="D102" s="15">
        <v>336247.19028452586</v>
      </c>
      <c r="E102" s="18">
        <v>15</v>
      </c>
      <c r="F102" s="18">
        <v>24</v>
      </c>
      <c r="G102" s="18">
        <v>10</v>
      </c>
      <c r="H102" s="17">
        <v>1.8223194791630593E-2</v>
      </c>
      <c r="I102" s="17">
        <v>1.3431681733839074E-2</v>
      </c>
      <c r="J102" s="17">
        <v>2.1430860580648324E-2</v>
      </c>
      <c r="K102" s="19">
        <f t="shared" si="3"/>
        <v>1.1672402434869249</v>
      </c>
    </row>
    <row r="103" spans="1:11" x14ac:dyDescent="0.25">
      <c r="A103" s="8" t="s">
        <v>105</v>
      </c>
      <c r="B103" s="15">
        <v>837936.16590703267</v>
      </c>
      <c r="C103" s="15">
        <v>233222.06753853595</v>
      </c>
      <c r="D103" s="15">
        <v>303131.34494092927</v>
      </c>
      <c r="E103" s="18">
        <v>4</v>
      </c>
      <c r="F103" s="18">
        <v>12</v>
      </c>
      <c r="G103" s="18">
        <v>13</v>
      </c>
      <c r="H103" s="17">
        <v>4.9789429707176307E-2</v>
      </c>
      <c r="I103" s="17">
        <v>2.0190562862619651E-2</v>
      </c>
      <c r="J103" s="17">
        <v>1.9320207807703531E-2</v>
      </c>
      <c r="K103" s="19">
        <f t="shared" si="3"/>
        <v>0.29975412764421194</v>
      </c>
    </row>
    <row r="104" spans="1:11" x14ac:dyDescent="0.25">
      <c r="A104" s="8" t="s">
        <v>106</v>
      </c>
      <c r="B104" s="15">
        <v>118728.71340998875</v>
      </c>
      <c r="C104" s="15">
        <v>75745.185922624369</v>
      </c>
      <c r="D104" s="15">
        <v>138857.07469452682</v>
      </c>
      <c r="E104" s="18">
        <v>37</v>
      </c>
      <c r="F104" s="18">
        <v>44</v>
      </c>
      <c r="G104" s="18">
        <v>35</v>
      </c>
      <c r="H104" s="17">
        <v>7.0547556855374803E-3</v>
      </c>
      <c r="I104" s="17">
        <v>6.557432382160249E-3</v>
      </c>
      <c r="J104" s="17">
        <v>8.8501159099559704E-3</v>
      </c>
      <c r="K104" s="19">
        <f t="shared" si="3"/>
        <v>0.8332132003263264</v>
      </c>
    </row>
    <row r="105" spans="1:11" x14ac:dyDescent="0.25">
      <c r="A105" s="8" t="s">
        <v>107</v>
      </c>
      <c r="B105" s="15">
        <v>531105.69911736692</v>
      </c>
      <c r="C105" s="15">
        <v>445727.0806713425</v>
      </c>
      <c r="D105" s="15">
        <v>579688.39063131157</v>
      </c>
      <c r="E105" s="18">
        <v>7</v>
      </c>
      <c r="F105" s="18">
        <v>5</v>
      </c>
      <c r="G105" s="18">
        <v>6</v>
      </c>
      <c r="H105" s="17">
        <v>3.1557833340038359E-2</v>
      </c>
      <c r="I105" s="17">
        <v>3.8587603380969386E-2</v>
      </c>
      <c r="J105" s="17">
        <v>3.6946691121278227E-2</v>
      </c>
      <c r="K105" s="19">
        <f t="shared" si="3"/>
        <v>0.30054559341155596</v>
      </c>
    </row>
    <row r="106" spans="1:11" x14ac:dyDescent="0.25">
      <c r="A106" s="8" t="s">
        <v>108</v>
      </c>
      <c r="B106" s="15">
        <v>286082.30195073795</v>
      </c>
      <c r="C106" s="15">
        <v>176238.97919966825</v>
      </c>
      <c r="D106" s="15">
        <v>238773.73897013205</v>
      </c>
      <c r="E106" s="18">
        <v>18</v>
      </c>
      <c r="F106" s="18">
        <v>20</v>
      </c>
      <c r="G106" s="18">
        <v>23</v>
      </c>
      <c r="H106" s="17">
        <v>1.6998758668000713E-2</v>
      </c>
      <c r="I106" s="17">
        <v>1.525740778276421E-2</v>
      </c>
      <c r="J106" s="17">
        <v>1.5218347864435692E-2</v>
      </c>
      <c r="K106" s="19">
        <f t="shared" si="3"/>
        <v>0.35482933488632873</v>
      </c>
    </row>
  </sheetData>
  <mergeCells count="8">
    <mergeCell ref="H2:J2"/>
    <mergeCell ref="K2:K3"/>
    <mergeCell ref="B1:K1"/>
    <mergeCell ref="A1:A3"/>
    <mergeCell ref="B2:B3"/>
    <mergeCell ref="C2:C3"/>
    <mergeCell ref="D2:D3"/>
    <mergeCell ref="E2:G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A982-64A9-4367-A9A1-65A99005466A}">
  <dimension ref="A1:K106"/>
  <sheetViews>
    <sheetView workbookViewId="0">
      <selection activeCell="P16" sqref="P16"/>
    </sheetView>
  </sheetViews>
  <sheetFormatPr defaultRowHeight="15" x14ac:dyDescent="0.25"/>
  <cols>
    <col min="1" max="1" width="40.5703125" customWidth="1"/>
    <col min="2" max="3" width="11.7109375" customWidth="1"/>
    <col min="4" max="4" width="14.42578125" customWidth="1"/>
    <col min="11" max="11" width="10.42578125" customWidth="1"/>
    <col min="212" max="212" width="40.5703125" customWidth="1"/>
    <col min="213" max="218" width="10.140625" bestFit="1" customWidth="1"/>
    <col min="219" max="223" width="10.140625" customWidth="1"/>
    <col min="225" max="225" width="10.140625" bestFit="1" customWidth="1"/>
    <col min="226" max="229" width="12.7109375" bestFit="1" customWidth="1"/>
    <col min="230" max="231" width="10.140625" customWidth="1"/>
    <col min="232" max="232" width="12.140625" customWidth="1"/>
    <col min="233" max="235" width="12.7109375" customWidth="1"/>
    <col min="236" max="236" width="13.5703125" customWidth="1"/>
    <col min="237" max="237" width="12.140625" customWidth="1"/>
    <col min="238" max="242" width="11.7109375" bestFit="1" customWidth="1"/>
    <col min="243" max="247" width="11.7109375" customWidth="1"/>
    <col min="248" max="248" width="14.140625" customWidth="1"/>
    <col min="249" max="253" width="12.7109375" bestFit="1" customWidth="1"/>
    <col min="254" max="259" width="12.7109375" customWidth="1"/>
    <col min="468" max="468" width="40.5703125" customWidth="1"/>
    <col min="469" max="474" width="10.140625" bestFit="1" customWidth="1"/>
    <col min="475" max="479" width="10.140625" customWidth="1"/>
    <col min="481" max="481" width="10.140625" bestFit="1" customWidth="1"/>
    <col min="482" max="485" width="12.7109375" bestFit="1" customWidth="1"/>
    <col min="486" max="487" width="10.140625" customWidth="1"/>
    <col min="488" max="488" width="12.140625" customWidth="1"/>
    <col min="489" max="491" width="12.7109375" customWidth="1"/>
    <col min="492" max="492" width="13.5703125" customWidth="1"/>
    <col min="493" max="493" width="12.140625" customWidth="1"/>
    <col min="494" max="498" width="11.7109375" bestFit="1" customWidth="1"/>
    <col min="499" max="503" width="11.7109375" customWidth="1"/>
    <col min="504" max="504" width="14.140625" customWidth="1"/>
    <col min="505" max="509" width="12.7109375" bestFit="1" customWidth="1"/>
    <col min="510" max="515" width="12.7109375" customWidth="1"/>
    <col min="724" max="724" width="40.5703125" customWidth="1"/>
    <col min="725" max="730" width="10.140625" bestFit="1" customWidth="1"/>
    <col min="731" max="735" width="10.140625" customWidth="1"/>
    <col min="737" max="737" width="10.140625" bestFit="1" customWidth="1"/>
    <col min="738" max="741" width="12.7109375" bestFit="1" customWidth="1"/>
    <col min="742" max="743" width="10.140625" customWidth="1"/>
    <col min="744" max="744" width="12.140625" customWidth="1"/>
    <col min="745" max="747" width="12.7109375" customWidth="1"/>
    <col min="748" max="748" width="13.5703125" customWidth="1"/>
    <col min="749" max="749" width="12.140625" customWidth="1"/>
    <col min="750" max="754" width="11.7109375" bestFit="1" customWidth="1"/>
    <col min="755" max="759" width="11.7109375" customWidth="1"/>
    <col min="760" max="760" width="14.140625" customWidth="1"/>
    <col min="761" max="765" width="12.7109375" bestFit="1" customWidth="1"/>
    <col min="766" max="771" width="12.7109375" customWidth="1"/>
    <col min="980" max="980" width="40.5703125" customWidth="1"/>
    <col min="981" max="986" width="10.140625" bestFit="1" customWidth="1"/>
    <col min="987" max="991" width="10.140625" customWidth="1"/>
    <col min="993" max="993" width="10.140625" bestFit="1" customWidth="1"/>
    <col min="994" max="997" width="12.7109375" bestFit="1" customWidth="1"/>
    <col min="998" max="999" width="10.140625" customWidth="1"/>
    <col min="1000" max="1000" width="12.140625" customWidth="1"/>
    <col min="1001" max="1003" width="12.7109375" customWidth="1"/>
    <col min="1004" max="1004" width="13.5703125" customWidth="1"/>
    <col min="1005" max="1005" width="12.140625" customWidth="1"/>
    <col min="1006" max="1010" width="11.7109375" bestFit="1" customWidth="1"/>
    <col min="1011" max="1015" width="11.7109375" customWidth="1"/>
    <col min="1016" max="1016" width="14.140625" customWidth="1"/>
    <col min="1017" max="1021" width="12.7109375" bestFit="1" customWidth="1"/>
    <col min="1022" max="1027" width="12.7109375" customWidth="1"/>
    <col min="1236" max="1236" width="40.5703125" customWidth="1"/>
    <col min="1237" max="1242" width="10.140625" bestFit="1" customWidth="1"/>
    <col min="1243" max="1247" width="10.140625" customWidth="1"/>
    <col min="1249" max="1249" width="10.140625" bestFit="1" customWidth="1"/>
    <col min="1250" max="1253" width="12.7109375" bestFit="1" customWidth="1"/>
    <col min="1254" max="1255" width="10.140625" customWidth="1"/>
    <col min="1256" max="1256" width="12.140625" customWidth="1"/>
    <col min="1257" max="1259" width="12.7109375" customWidth="1"/>
    <col min="1260" max="1260" width="13.5703125" customWidth="1"/>
    <col min="1261" max="1261" width="12.140625" customWidth="1"/>
    <col min="1262" max="1266" width="11.7109375" bestFit="1" customWidth="1"/>
    <col min="1267" max="1271" width="11.7109375" customWidth="1"/>
    <col min="1272" max="1272" width="14.140625" customWidth="1"/>
    <col min="1273" max="1277" width="12.7109375" bestFit="1" customWidth="1"/>
    <col min="1278" max="1283" width="12.7109375" customWidth="1"/>
    <col min="1492" max="1492" width="40.5703125" customWidth="1"/>
    <col min="1493" max="1498" width="10.140625" bestFit="1" customWidth="1"/>
    <col min="1499" max="1503" width="10.140625" customWidth="1"/>
    <col min="1505" max="1505" width="10.140625" bestFit="1" customWidth="1"/>
    <col min="1506" max="1509" width="12.7109375" bestFit="1" customWidth="1"/>
    <col min="1510" max="1511" width="10.140625" customWidth="1"/>
    <col min="1512" max="1512" width="12.140625" customWidth="1"/>
    <col min="1513" max="1515" width="12.7109375" customWidth="1"/>
    <col min="1516" max="1516" width="13.5703125" customWidth="1"/>
    <col min="1517" max="1517" width="12.140625" customWidth="1"/>
    <col min="1518" max="1522" width="11.7109375" bestFit="1" customWidth="1"/>
    <col min="1523" max="1527" width="11.7109375" customWidth="1"/>
    <col min="1528" max="1528" width="14.140625" customWidth="1"/>
    <col min="1529" max="1533" width="12.7109375" bestFit="1" customWidth="1"/>
    <col min="1534" max="1539" width="12.7109375" customWidth="1"/>
    <col min="1748" max="1748" width="40.5703125" customWidth="1"/>
    <col min="1749" max="1754" width="10.140625" bestFit="1" customWidth="1"/>
    <col min="1755" max="1759" width="10.140625" customWidth="1"/>
    <col min="1761" max="1761" width="10.140625" bestFit="1" customWidth="1"/>
    <col min="1762" max="1765" width="12.7109375" bestFit="1" customWidth="1"/>
    <col min="1766" max="1767" width="10.140625" customWidth="1"/>
    <col min="1768" max="1768" width="12.140625" customWidth="1"/>
    <col min="1769" max="1771" width="12.7109375" customWidth="1"/>
    <col min="1772" max="1772" width="13.5703125" customWidth="1"/>
    <col min="1773" max="1773" width="12.140625" customWidth="1"/>
    <col min="1774" max="1778" width="11.7109375" bestFit="1" customWidth="1"/>
    <col min="1779" max="1783" width="11.7109375" customWidth="1"/>
    <col min="1784" max="1784" width="14.140625" customWidth="1"/>
    <col min="1785" max="1789" width="12.7109375" bestFit="1" customWidth="1"/>
    <col min="1790" max="1795" width="12.7109375" customWidth="1"/>
    <col min="2004" max="2004" width="40.5703125" customWidth="1"/>
    <col min="2005" max="2010" width="10.140625" bestFit="1" customWidth="1"/>
    <col min="2011" max="2015" width="10.140625" customWidth="1"/>
    <col min="2017" max="2017" width="10.140625" bestFit="1" customWidth="1"/>
    <col min="2018" max="2021" width="12.7109375" bestFit="1" customWidth="1"/>
    <col min="2022" max="2023" width="10.140625" customWidth="1"/>
    <col min="2024" max="2024" width="12.140625" customWidth="1"/>
    <col min="2025" max="2027" width="12.7109375" customWidth="1"/>
    <col min="2028" max="2028" width="13.5703125" customWidth="1"/>
    <col min="2029" max="2029" width="12.140625" customWidth="1"/>
    <col min="2030" max="2034" width="11.7109375" bestFit="1" customWidth="1"/>
    <col min="2035" max="2039" width="11.7109375" customWidth="1"/>
    <col min="2040" max="2040" width="14.140625" customWidth="1"/>
    <col min="2041" max="2045" width="12.7109375" bestFit="1" customWidth="1"/>
    <col min="2046" max="2051" width="12.7109375" customWidth="1"/>
    <col min="2260" max="2260" width="40.5703125" customWidth="1"/>
    <col min="2261" max="2266" width="10.140625" bestFit="1" customWidth="1"/>
    <col min="2267" max="2271" width="10.140625" customWidth="1"/>
    <col min="2273" max="2273" width="10.140625" bestFit="1" customWidth="1"/>
    <col min="2274" max="2277" width="12.7109375" bestFit="1" customWidth="1"/>
    <col min="2278" max="2279" width="10.140625" customWidth="1"/>
    <col min="2280" max="2280" width="12.140625" customWidth="1"/>
    <col min="2281" max="2283" width="12.7109375" customWidth="1"/>
    <col min="2284" max="2284" width="13.5703125" customWidth="1"/>
    <col min="2285" max="2285" width="12.140625" customWidth="1"/>
    <col min="2286" max="2290" width="11.7109375" bestFit="1" customWidth="1"/>
    <col min="2291" max="2295" width="11.7109375" customWidth="1"/>
    <col min="2296" max="2296" width="14.140625" customWidth="1"/>
    <col min="2297" max="2301" width="12.7109375" bestFit="1" customWidth="1"/>
    <col min="2302" max="2307" width="12.7109375" customWidth="1"/>
    <col min="2516" max="2516" width="40.5703125" customWidth="1"/>
    <col min="2517" max="2522" width="10.140625" bestFit="1" customWidth="1"/>
    <col min="2523" max="2527" width="10.140625" customWidth="1"/>
    <col min="2529" max="2529" width="10.140625" bestFit="1" customWidth="1"/>
    <col min="2530" max="2533" width="12.7109375" bestFit="1" customWidth="1"/>
    <col min="2534" max="2535" width="10.140625" customWidth="1"/>
    <col min="2536" max="2536" width="12.140625" customWidth="1"/>
    <col min="2537" max="2539" width="12.7109375" customWidth="1"/>
    <col min="2540" max="2540" width="13.5703125" customWidth="1"/>
    <col min="2541" max="2541" width="12.140625" customWidth="1"/>
    <col min="2542" max="2546" width="11.7109375" bestFit="1" customWidth="1"/>
    <col min="2547" max="2551" width="11.7109375" customWidth="1"/>
    <col min="2552" max="2552" width="14.140625" customWidth="1"/>
    <col min="2553" max="2557" width="12.7109375" bestFit="1" customWidth="1"/>
    <col min="2558" max="2563" width="12.7109375" customWidth="1"/>
    <col min="2772" max="2772" width="40.5703125" customWidth="1"/>
    <col min="2773" max="2778" width="10.140625" bestFit="1" customWidth="1"/>
    <col min="2779" max="2783" width="10.140625" customWidth="1"/>
    <col min="2785" max="2785" width="10.140625" bestFit="1" customWidth="1"/>
    <col min="2786" max="2789" width="12.7109375" bestFit="1" customWidth="1"/>
    <col min="2790" max="2791" width="10.140625" customWidth="1"/>
    <col min="2792" max="2792" width="12.140625" customWidth="1"/>
    <col min="2793" max="2795" width="12.7109375" customWidth="1"/>
    <col min="2796" max="2796" width="13.5703125" customWidth="1"/>
    <col min="2797" max="2797" width="12.140625" customWidth="1"/>
    <col min="2798" max="2802" width="11.7109375" bestFit="1" customWidth="1"/>
    <col min="2803" max="2807" width="11.7109375" customWidth="1"/>
    <col min="2808" max="2808" width="14.140625" customWidth="1"/>
    <col min="2809" max="2813" width="12.7109375" bestFit="1" customWidth="1"/>
    <col min="2814" max="2819" width="12.7109375" customWidth="1"/>
    <col min="3028" max="3028" width="40.5703125" customWidth="1"/>
    <col min="3029" max="3034" width="10.140625" bestFit="1" customWidth="1"/>
    <col min="3035" max="3039" width="10.140625" customWidth="1"/>
    <col min="3041" max="3041" width="10.140625" bestFit="1" customWidth="1"/>
    <col min="3042" max="3045" width="12.7109375" bestFit="1" customWidth="1"/>
    <col min="3046" max="3047" width="10.140625" customWidth="1"/>
    <col min="3048" max="3048" width="12.140625" customWidth="1"/>
    <col min="3049" max="3051" width="12.7109375" customWidth="1"/>
    <col min="3052" max="3052" width="13.5703125" customWidth="1"/>
    <col min="3053" max="3053" width="12.140625" customWidth="1"/>
    <col min="3054" max="3058" width="11.7109375" bestFit="1" customWidth="1"/>
    <col min="3059" max="3063" width="11.7109375" customWidth="1"/>
    <col min="3064" max="3064" width="14.140625" customWidth="1"/>
    <col min="3065" max="3069" width="12.7109375" bestFit="1" customWidth="1"/>
    <col min="3070" max="3075" width="12.7109375" customWidth="1"/>
    <col min="3284" max="3284" width="40.5703125" customWidth="1"/>
    <col min="3285" max="3290" width="10.140625" bestFit="1" customWidth="1"/>
    <col min="3291" max="3295" width="10.140625" customWidth="1"/>
    <col min="3297" max="3297" width="10.140625" bestFit="1" customWidth="1"/>
    <col min="3298" max="3301" width="12.7109375" bestFit="1" customWidth="1"/>
    <col min="3302" max="3303" width="10.140625" customWidth="1"/>
    <col min="3304" max="3304" width="12.140625" customWidth="1"/>
    <col min="3305" max="3307" width="12.7109375" customWidth="1"/>
    <col min="3308" max="3308" width="13.5703125" customWidth="1"/>
    <col min="3309" max="3309" width="12.140625" customWidth="1"/>
    <col min="3310" max="3314" width="11.7109375" bestFit="1" customWidth="1"/>
    <col min="3315" max="3319" width="11.7109375" customWidth="1"/>
    <col min="3320" max="3320" width="14.140625" customWidth="1"/>
    <col min="3321" max="3325" width="12.7109375" bestFit="1" customWidth="1"/>
    <col min="3326" max="3331" width="12.7109375" customWidth="1"/>
    <col min="3540" max="3540" width="40.5703125" customWidth="1"/>
    <col min="3541" max="3546" width="10.140625" bestFit="1" customWidth="1"/>
    <col min="3547" max="3551" width="10.140625" customWidth="1"/>
    <col min="3553" max="3553" width="10.140625" bestFit="1" customWidth="1"/>
    <col min="3554" max="3557" width="12.7109375" bestFit="1" customWidth="1"/>
    <col min="3558" max="3559" width="10.140625" customWidth="1"/>
    <col min="3560" max="3560" width="12.140625" customWidth="1"/>
    <col min="3561" max="3563" width="12.7109375" customWidth="1"/>
    <col min="3564" max="3564" width="13.5703125" customWidth="1"/>
    <col min="3565" max="3565" width="12.140625" customWidth="1"/>
    <col min="3566" max="3570" width="11.7109375" bestFit="1" customWidth="1"/>
    <col min="3571" max="3575" width="11.7109375" customWidth="1"/>
    <col min="3576" max="3576" width="14.140625" customWidth="1"/>
    <col min="3577" max="3581" width="12.7109375" bestFit="1" customWidth="1"/>
    <col min="3582" max="3587" width="12.7109375" customWidth="1"/>
    <col min="3796" max="3796" width="40.5703125" customWidth="1"/>
    <col min="3797" max="3802" width="10.140625" bestFit="1" customWidth="1"/>
    <col min="3803" max="3807" width="10.140625" customWidth="1"/>
    <col min="3809" max="3809" width="10.140625" bestFit="1" customWidth="1"/>
    <col min="3810" max="3813" width="12.7109375" bestFit="1" customWidth="1"/>
    <col min="3814" max="3815" width="10.140625" customWidth="1"/>
    <col min="3816" max="3816" width="12.140625" customWidth="1"/>
    <col min="3817" max="3819" width="12.7109375" customWidth="1"/>
    <col min="3820" max="3820" width="13.5703125" customWidth="1"/>
    <col min="3821" max="3821" width="12.140625" customWidth="1"/>
    <col min="3822" max="3826" width="11.7109375" bestFit="1" customWidth="1"/>
    <col min="3827" max="3831" width="11.7109375" customWidth="1"/>
    <col min="3832" max="3832" width="14.140625" customWidth="1"/>
    <col min="3833" max="3837" width="12.7109375" bestFit="1" customWidth="1"/>
    <col min="3838" max="3843" width="12.7109375" customWidth="1"/>
    <col min="4052" max="4052" width="40.5703125" customWidth="1"/>
    <col min="4053" max="4058" width="10.140625" bestFit="1" customWidth="1"/>
    <col min="4059" max="4063" width="10.140625" customWidth="1"/>
    <col min="4065" max="4065" width="10.140625" bestFit="1" customWidth="1"/>
    <col min="4066" max="4069" width="12.7109375" bestFit="1" customWidth="1"/>
    <col min="4070" max="4071" width="10.140625" customWidth="1"/>
    <col min="4072" max="4072" width="12.140625" customWidth="1"/>
    <col min="4073" max="4075" width="12.7109375" customWidth="1"/>
    <col min="4076" max="4076" width="13.5703125" customWidth="1"/>
    <col min="4077" max="4077" width="12.140625" customWidth="1"/>
    <col min="4078" max="4082" width="11.7109375" bestFit="1" customWidth="1"/>
    <col min="4083" max="4087" width="11.7109375" customWidth="1"/>
    <col min="4088" max="4088" width="14.140625" customWidth="1"/>
    <col min="4089" max="4093" width="12.7109375" bestFit="1" customWidth="1"/>
    <col min="4094" max="4099" width="12.7109375" customWidth="1"/>
    <col min="4308" max="4308" width="40.5703125" customWidth="1"/>
    <col min="4309" max="4314" width="10.140625" bestFit="1" customWidth="1"/>
    <col min="4315" max="4319" width="10.140625" customWidth="1"/>
    <col min="4321" max="4321" width="10.140625" bestFit="1" customWidth="1"/>
    <col min="4322" max="4325" width="12.7109375" bestFit="1" customWidth="1"/>
    <col min="4326" max="4327" width="10.140625" customWidth="1"/>
    <col min="4328" max="4328" width="12.140625" customWidth="1"/>
    <col min="4329" max="4331" width="12.7109375" customWidth="1"/>
    <col min="4332" max="4332" width="13.5703125" customWidth="1"/>
    <col min="4333" max="4333" width="12.140625" customWidth="1"/>
    <col min="4334" max="4338" width="11.7109375" bestFit="1" customWidth="1"/>
    <col min="4339" max="4343" width="11.7109375" customWidth="1"/>
    <col min="4344" max="4344" width="14.140625" customWidth="1"/>
    <col min="4345" max="4349" width="12.7109375" bestFit="1" customWidth="1"/>
    <col min="4350" max="4355" width="12.7109375" customWidth="1"/>
    <col min="4564" max="4564" width="40.5703125" customWidth="1"/>
    <col min="4565" max="4570" width="10.140625" bestFit="1" customWidth="1"/>
    <col min="4571" max="4575" width="10.140625" customWidth="1"/>
    <col min="4577" max="4577" width="10.140625" bestFit="1" customWidth="1"/>
    <col min="4578" max="4581" width="12.7109375" bestFit="1" customWidth="1"/>
    <col min="4582" max="4583" width="10.140625" customWidth="1"/>
    <col min="4584" max="4584" width="12.140625" customWidth="1"/>
    <col min="4585" max="4587" width="12.7109375" customWidth="1"/>
    <col min="4588" max="4588" width="13.5703125" customWidth="1"/>
    <col min="4589" max="4589" width="12.140625" customWidth="1"/>
    <col min="4590" max="4594" width="11.7109375" bestFit="1" customWidth="1"/>
    <col min="4595" max="4599" width="11.7109375" customWidth="1"/>
    <col min="4600" max="4600" width="14.140625" customWidth="1"/>
    <col min="4601" max="4605" width="12.7109375" bestFit="1" customWidth="1"/>
    <col min="4606" max="4611" width="12.7109375" customWidth="1"/>
    <col min="4820" max="4820" width="40.5703125" customWidth="1"/>
    <col min="4821" max="4826" width="10.140625" bestFit="1" customWidth="1"/>
    <col min="4827" max="4831" width="10.140625" customWidth="1"/>
    <col min="4833" max="4833" width="10.140625" bestFit="1" customWidth="1"/>
    <col min="4834" max="4837" width="12.7109375" bestFit="1" customWidth="1"/>
    <col min="4838" max="4839" width="10.140625" customWidth="1"/>
    <col min="4840" max="4840" width="12.140625" customWidth="1"/>
    <col min="4841" max="4843" width="12.7109375" customWidth="1"/>
    <col min="4844" max="4844" width="13.5703125" customWidth="1"/>
    <col min="4845" max="4845" width="12.140625" customWidth="1"/>
    <col min="4846" max="4850" width="11.7109375" bestFit="1" customWidth="1"/>
    <col min="4851" max="4855" width="11.7109375" customWidth="1"/>
    <col min="4856" max="4856" width="14.140625" customWidth="1"/>
    <col min="4857" max="4861" width="12.7109375" bestFit="1" customWidth="1"/>
    <col min="4862" max="4867" width="12.7109375" customWidth="1"/>
    <col min="5076" max="5076" width="40.5703125" customWidth="1"/>
    <col min="5077" max="5082" width="10.140625" bestFit="1" customWidth="1"/>
    <col min="5083" max="5087" width="10.140625" customWidth="1"/>
    <col min="5089" max="5089" width="10.140625" bestFit="1" customWidth="1"/>
    <col min="5090" max="5093" width="12.7109375" bestFit="1" customWidth="1"/>
    <col min="5094" max="5095" width="10.140625" customWidth="1"/>
    <col min="5096" max="5096" width="12.140625" customWidth="1"/>
    <col min="5097" max="5099" width="12.7109375" customWidth="1"/>
    <col min="5100" max="5100" width="13.5703125" customWidth="1"/>
    <col min="5101" max="5101" width="12.140625" customWidth="1"/>
    <col min="5102" max="5106" width="11.7109375" bestFit="1" customWidth="1"/>
    <col min="5107" max="5111" width="11.7109375" customWidth="1"/>
    <col min="5112" max="5112" width="14.140625" customWidth="1"/>
    <col min="5113" max="5117" width="12.7109375" bestFit="1" customWidth="1"/>
    <col min="5118" max="5123" width="12.7109375" customWidth="1"/>
    <col min="5332" max="5332" width="40.5703125" customWidth="1"/>
    <col min="5333" max="5338" width="10.140625" bestFit="1" customWidth="1"/>
    <col min="5339" max="5343" width="10.140625" customWidth="1"/>
    <col min="5345" max="5345" width="10.140625" bestFit="1" customWidth="1"/>
    <col min="5346" max="5349" width="12.7109375" bestFit="1" customWidth="1"/>
    <col min="5350" max="5351" width="10.140625" customWidth="1"/>
    <col min="5352" max="5352" width="12.140625" customWidth="1"/>
    <col min="5353" max="5355" width="12.7109375" customWidth="1"/>
    <col min="5356" max="5356" width="13.5703125" customWidth="1"/>
    <col min="5357" max="5357" width="12.140625" customWidth="1"/>
    <col min="5358" max="5362" width="11.7109375" bestFit="1" customWidth="1"/>
    <col min="5363" max="5367" width="11.7109375" customWidth="1"/>
    <col min="5368" max="5368" width="14.140625" customWidth="1"/>
    <col min="5369" max="5373" width="12.7109375" bestFit="1" customWidth="1"/>
    <col min="5374" max="5379" width="12.7109375" customWidth="1"/>
    <col min="5588" max="5588" width="40.5703125" customWidth="1"/>
    <col min="5589" max="5594" width="10.140625" bestFit="1" customWidth="1"/>
    <col min="5595" max="5599" width="10.140625" customWidth="1"/>
    <col min="5601" max="5601" width="10.140625" bestFit="1" customWidth="1"/>
    <col min="5602" max="5605" width="12.7109375" bestFit="1" customWidth="1"/>
    <col min="5606" max="5607" width="10.140625" customWidth="1"/>
    <col min="5608" max="5608" width="12.140625" customWidth="1"/>
    <col min="5609" max="5611" width="12.7109375" customWidth="1"/>
    <col min="5612" max="5612" width="13.5703125" customWidth="1"/>
    <col min="5613" max="5613" width="12.140625" customWidth="1"/>
    <col min="5614" max="5618" width="11.7109375" bestFit="1" customWidth="1"/>
    <col min="5619" max="5623" width="11.7109375" customWidth="1"/>
    <col min="5624" max="5624" width="14.140625" customWidth="1"/>
    <col min="5625" max="5629" width="12.7109375" bestFit="1" customWidth="1"/>
    <col min="5630" max="5635" width="12.7109375" customWidth="1"/>
    <col min="5844" max="5844" width="40.5703125" customWidth="1"/>
    <col min="5845" max="5850" width="10.140625" bestFit="1" customWidth="1"/>
    <col min="5851" max="5855" width="10.140625" customWidth="1"/>
    <col min="5857" max="5857" width="10.140625" bestFit="1" customWidth="1"/>
    <col min="5858" max="5861" width="12.7109375" bestFit="1" customWidth="1"/>
    <col min="5862" max="5863" width="10.140625" customWidth="1"/>
    <col min="5864" max="5864" width="12.140625" customWidth="1"/>
    <col min="5865" max="5867" width="12.7109375" customWidth="1"/>
    <col min="5868" max="5868" width="13.5703125" customWidth="1"/>
    <col min="5869" max="5869" width="12.140625" customWidth="1"/>
    <col min="5870" max="5874" width="11.7109375" bestFit="1" customWidth="1"/>
    <col min="5875" max="5879" width="11.7109375" customWidth="1"/>
    <col min="5880" max="5880" width="14.140625" customWidth="1"/>
    <col min="5881" max="5885" width="12.7109375" bestFit="1" customWidth="1"/>
    <col min="5886" max="5891" width="12.7109375" customWidth="1"/>
    <col min="6100" max="6100" width="40.5703125" customWidth="1"/>
    <col min="6101" max="6106" width="10.140625" bestFit="1" customWidth="1"/>
    <col min="6107" max="6111" width="10.140625" customWidth="1"/>
    <col min="6113" max="6113" width="10.140625" bestFit="1" customWidth="1"/>
    <col min="6114" max="6117" width="12.7109375" bestFit="1" customWidth="1"/>
    <col min="6118" max="6119" width="10.140625" customWidth="1"/>
    <col min="6120" max="6120" width="12.140625" customWidth="1"/>
    <col min="6121" max="6123" width="12.7109375" customWidth="1"/>
    <col min="6124" max="6124" width="13.5703125" customWidth="1"/>
    <col min="6125" max="6125" width="12.140625" customWidth="1"/>
    <col min="6126" max="6130" width="11.7109375" bestFit="1" customWidth="1"/>
    <col min="6131" max="6135" width="11.7109375" customWidth="1"/>
    <col min="6136" max="6136" width="14.140625" customWidth="1"/>
    <col min="6137" max="6141" width="12.7109375" bestFit="1" customWidth="1"/>
    <col min="6142" max="6147" width="12.7109375" customWidth="1"/>
    <col min="6356" max="6356" width="40.5703125" customWidth="1"/>
    <col min="6357" max="6362" width="10.140625" bestFit="1" customWidth="1"/>
    <col min="6363" max="6367" width="10.140625" customWidth="1"/>
    <col min="6369" max="6369" width="10.140625" bestFit="1" customWidth="1"/>
    <col min="6370" max="6373" width="12.7109375" bestFit="1" customWidth="1"/>
    <col min="6374" max="6375" width="10.140625" customWidth="1"/>
    <col min="6376" max="6376" width="12.140625" customWidth="1"/>
    <col min="6377" max="6379" width="12.7109375" customWidth="1"/>
    <col min="6380" max="6380" width="13.5703125" customWidth="1"/>
    <col min="6381" max="6381" width="12.140625" customWidth="1"/>
    <col min="6382" max="6386" width="11.7109375" bestFit="1" customWidth="1"/>
    <col min="6387" max="6391" width="11.7109375" customWidth="1"/>
    <col min="6392" max="6392" width="14.140625" customWidth="1"/>
    <col min="6393" max="6397" width="12.7109375" bestFit="1" customWidth="1"/>
    <col min="6398" max="6403" width="12.7109375" customWidth="1"/>
    <col min="6612" max="6612" width="40.5703125" customWidth="1"/>
    <col min="6613" max="6618" width="10.140625" bestFit="1" customWidth="1"/>
    <col min="6619" max="6623" width="10.140625" customWidth="1"/>
    <col min="6625" max="6625" width="10.140625" bestFit="1" customWidth="1"/>
    <col min="6626" max="6629" width="12.7109375" bestFit="1" customWidth="1"/>
    <col min="6630" max="6631" width="10.140625" customWidth="1"/>
    <col min="6632" max="6632" width="12.140625" customWidth="1"/>
    <col min="6633" max="6635" width="12.7109375" customWidth="1"/>
    <col min="6636" max="6636" width="13.5703125" customWidth="1"/>
    <col min="6637" max="6637" width="12.140625" customWidth="1"/>
    <col min="6638" max="6642" width="11.7109375" bestFit="1" customWidth="1"/>
    <col min="6643" max="6647" width="11.7109375" customWidth="1"/>
    <col min="6648" max="6648" width="14.140625" customWidth="1"/>
    <col min="6649" max="6653" width="12.7109375" bestFit="1" customWidth="1"/>
    <col min="6654" max="6659" width="12.7109375" customWidth="1"/>
    <col min="6868" max="6868" width="40.5703125" customWidth="1"/>
    <col min="6869" max="6874" width="10.140625" bestFit="1" customWidth="1"/>
    <col min="6875" max="6879" width="10.140625" customWidth="1"/>
    <col min="6881" max="6881" width="10.140625" bestFit="1" customWidth="1"/>
    <col min="6882" max="6885" width="12.7109375" bestFit="1" customWidth="1"/>
    <col min="6886" max="6887" width="10.140625" customWidth="1"/>
    <col min="6888" max="6888" width="12.140625" customWidth="1"/>
    <col min="6889" max="6891" width="12.7109375" customWidth="1"/>
    <col min="6892" max="6892" width="13.5703125" customWidth="1"/>
    <col min="6893" max="6893" width="12.140625" customWidth="1"/>
    <col min="6894" max="6898" width="11.7109375" bestFit="1" customWidth="1"/>
    <col min="6899" max="6903" width="11.7109375" customWidth="1"/>
    <col min="6904" max="6904" width="14.140625" customWidth="1"/>
    <col min="6905" max="6909" width="12.7109375" bestFit="1" customWidth="1"/>
    <col min="6910" max="6915" width="12.7109375" customWidth="1"/>
    <col min="7124" max="7124" width="40.5703125" customWidth="1"/>
    <col min="7125" max="7130" width="10.140625" bestFit="1" customWidth="1"/>
    <col min="7131" max="7135" width="10.140625" customWidth="1"/>
    <col min="7137" max="7137" width="10.140625" bestFit="1" customWidth="1"/>
    <col min="7138" max="7141" width="12.7109375" bestFit="1" customWidth="1"/>
    <col min="7142" max="7143" width="10.140625" customWidth="1"/>
    <col min="7144" max="7144" width="12.140625" customWidth="1"/>
    <col min="7145" max="7147" width="12.7109375" customWidth="1"/>
    <col min="7148" max="7148" width="13.5703125" customWidth="1"/>
    <col min="7149" max="7149" width="12.140625" customWidth="1"/>
    <col min="7150" max="7154" width="11.7109375" bestFit="1" customWidth="1"/>
    <col min="7155" max="7159" width="11.7109375" customWidth="1"/>
    <col min="7160" max="7160" width="14.140625" customWidth="1"/>
    <col min="7161" max="7165" width="12.7109375" bestFit="1" customWidth="1"/>
    <col min="7166" max="7171" width="12.7109375" customWidth="1"/>
    <col min="7380" max="7380" width="40.5703125" customWidth="1"/>
    <col min="7381" max="7386" width="10.140625" bestFit="1" customWidth="1"/>
    <col min="7387" max="7391" width="10.140625" customWidth="1"/>
    <col min="7393" max="7393" width="10.140625" bestFit="1" customWidth="1"/>
    <col min="7394" max="7397" width="12.7109375" bestFit="1" customWidth="1"/>
    <col min="7398" max="7399" width="10.140625" customWidth="1"/>
    <col min="7400" max="7400" width="12.140625" customWidth="1"/>
    <col min="7401" max="7403" width="12.7109375" customWidth="1"/>
    <col min="7404" max="7404" width="13.5703125" customWidth="1"/>
    <col min="7405" max="7405" width="12.140625" customWidth="1"/>
    <col min="7406" max="7410" width="11.7109375" bestFit="1" customWidth="1"/>
    <col min="7411" max="7415" width="11.7109375" customWidth="1"/>
    <col min="7416" max="7416" width="14.140625" customWidth="1"/>
    <col min="7417" max="7421" width="12.7109375" bestFit="1" customWidth="1"/>
    <col min="7422" max="7427" width="12.7109375" customWidth="1"/>
    <col min="7636" max="7636" width="40.5703125" customWidth="1"/>
    <col min="7637" max="7642" width="10.140625" bestFit="1" customWidth="1"/>
    <col min="7643" max="7647" width="10.140625" customWidth="1"/>
    <col min="7649" max="7649" width="10.140625" bestFit="1" customWidth="1"/>
    <col min="7650" max="7653" width="12.7109375" bestFit="1" customWidth="1"/>
    <col min="7654" max="7655" width="10.140625" customWidth="1"/>
    <col min="7656" max="7656" width="12.140625" customWidth="1"/>
    <col min="7657" max="7659" width="12.7109375" customWidth="1"/>
    <col min="7660" max="7660" width="13.5703125" customWidth="1"/>
    <col min="7661" max="7661" width="12.140625" customWidth="1"/>
    <col min="7662" max="7666" width="11.7109375" bestFit="1" customWidth="1"/>
    <col min="7667" max="7671" width="11.7109375" customWidth="1"/>
    <col min="7672" max="7672" width="14.140625" customWidth="1"/>
    <col min="7673" max="7677" width="12.7109375" bestFit="1" customWidth="1"/>
    <col min="7678" max="7683" width="12.7109375" customWidth="1"/>
    <col min="7892" max="7892" width="40.5703125" customWidth="1"/>
    <col min="7893" max="7898" width="10.140625" bestFit="1" customWidth="1"/>
    <col min="7899" max="7903" width="10.140625" customWidth="1"/>
    <col min="7905" max="7905" width="10.140625" bestFit="1" customWidth="1"/>
    <col min="7906" max="7909" width="12.7109375" bestFit="1" customWidth="1"/>
    <col min="7910" max="7911" width="10.140625" customWidth="1"/>
    <col min="7912" max="7912" width="12.140625" customWidth="1"/>
    <col min="7913" max="7915" width="12.7109375" customWidth="1"/>
    <col min="7916" max="7916" width="13.5703125" customWidth="1"/>
    <col min="7917" max="7917" width="12.140625" customWidth="1"/>
    <col min="7918" max="7922" width="11.7109375" bestFit="1" customWidth="1"/>
    <col min="7923" max="7927" width="11.7109375" customWidth="1"/>
    <col min="7928" max="7928" width="14.140625" customWidth="1"/>
    <col min="7929" max="7933" width="12.7109375" bestFit="1" customWidth="1"/>
    <col min="7934" max="7939" width="12.7109375" customWidth="1"/>
    <col min="8148" max="8148" width="40.5703125" customWidth="1"/>
    <col min="8149" max="8154" width="10.140625" bestFit="1" customWidth="1"/>
    <col min="8155" max="8159" width="10.140625" customWidth="1"/>
    <col min="8161" max="8161" width="10.140625" bestFit="1" customWidth="1"/>
    <col min="8162" max="8165" width="12.7109375" bestFit="1" customWidth="1"/>
    <col min="8166" max="8167" width="10.140625" customWidth="1"/>
    <col min="8168" max="8168" width="12.140625" customWidth="1"/>
    <col min="8169" max="8171" width="12.7109375" customWidth="1"/>
    <col min="8172" max="8172" width="13.5703125" customWidth="1"/>
    <col min="8173" max="8173" width="12.140625" customWidth="1"/>
    <col min="8174" max="8178" width="11.7109375" bestFit="1" customWidth="1"/>
    <col min="8179" max="8183" width="11.7109375" customWidth="1"/>
    <col min="8184" max="8184" width="14.140625" customWidth="1"/>
    <col min="8185" max="8189" width="12.7109375" bestFit="1" customWidth="1"/>
    <col min="8190" max="8195" width="12.7109375" customWidth="1"/>
    <col min="8404" max="8404" width="40.5703125" customWidth="1"/>
    <col min="8405" max="8410" width="10.140625" bestFit="1" customWidth="1"/>
    <col min="8411" max="8415" width="10.140625" customWidth="1"/>
    <col min="8417" max="8417" width="10.140625" bestFit="1" customWidth="1"/>
    <col min="8418" max="8421" width="12.7109375" bestFit="1" customWidth="1"/>
    <col min="8422" max="8423" width="10.140625" customWidth="1"/>
    <col min="8424" max="8424" width="12.140625" customWidth="1"/>
    <col min="8425" max="8427" width="12.7109375" customWidth="1"/>
    <col min="8428" max="8428" width="13.5703125" customWidth="1"/>
    <col min="8429" max="8429" width="12.140625" customWidth="1"/>
    <col min="8430" max="8434" width="11.7109375" bestFit="1" customWidth="1"/>
    <col min="8435" max="8439" width="11.7109375" customWidth="1"/>
    <col min="8440" max="8440" width="14.140625" customWidth="1"/>
    <col min="8441" max="8445" width="12.7109375" bestFit="1" customWidth="1"/>
    <col min="8446" max="8451" width="12.7109375" customWidth="1"/>
    <col min="8660" max="8660" width="40.5703125" customWidth="1"/>
    <col min="8661" max="8666" width="10.140625" bestFit="1" customWidth="1"/>
    <col min="8667" max="8671" width="10.140625" customWidth="1"/>
    <col min="8673" max="8673" width="10.140625" bestFit="1" customWidth="1"/>
    <col min="8674" max="8677" width="12.7109375" bestFit="1" customWidth="1"/>
    <col min="8678" max="8679" width="10.140625" customWidth="1"/>
    <col min="8680" max="8680" width="12.140625" customWidth="1"/>
    <col min="8681" max="8683" width="12.7109375" customWidth="1"/>
    <col min="8684" max="8684" width="13.5703125" customWidth="1"/>
    <col min="8685" max="8685" width="12.140625" customWidth="1"/>
    <col min="8686" max="8690" width="11.7109375" bestFit="1" customWidth="1"/>
    <col min="8691" max="8695" width="11.7109375" customWidth="1"/>
    <col min="8696" max="8696" width="14.140625" customWidth="1"/>
    <col min="8697" max="8701" width="12.7109375" bestFit="1" customWidth="1"/>
    <col min="8702" max="8707" width="12.7109375" customWidth="1"/>
    <col min="8916" max="8916" width="40.5703125" customWidth="1"/>
    <col min="8917" max="8922" width="10.140625" bestFit="1" customWidth="1"/>
    <col min="8923" max="8927" width="10.140625" customWidth="1"/>
    <col min="8929" max="8929" width="10.140625" bestFit="1" customWidth="1"/>
    <col min="8930" max="8933" width="12.7109375" bestFit="1" customWidth="1"/>
    <col min="8934" max="8935" width="10.140625" customWidth="1"/>
    <col min="8936" max="8936" width="12.140625" customWidth="1"/>
    <col min="8937" max="8939" width="12.7109375" customWidth="1"/>
    <col min="8940" max="8940" width="13.5703125" customWidth="1"/>
    <col min="8941" max="8941" width="12.140625" customWidth="1"/>
    <col min="8942" max="8946" width="11.7109375" bestFit="1" customWidth="1"/>
    <col min="8947" max="8951" width="11.7109375" customWidth="1"/>
    <col min="8952" max="8952" width="14.140625" customWidth="1"/>
    <col min="8953" max="8957" width="12.7109375" bestFit="1" customWidth="1"/>
    <col min="8958" max="8963" width="12.7109375" customWidth="1"/>
    <col min="9172" max="9172" width="40.5703125" customWidth="1"/>
    <col min="9173" max="9178" width="10.140625" bestFit="1" customWidth="1"/>
    <col min="9179" max="9183" width="10.140625" customWidth="1"/>
    <col min="9185" max="9185" width="10.140625" bestFit="1" customWidth="1"/>
    <col min="9186" max="9189" width="12.7109375" bestFit="1" customWidth="1"/>
    <col min="9190" max="9191" width="10.140625" customWidth="1"/>
    <col min="9192" max="9192" width="12.140625" customWidth="1"/>
    <col min="9193" max="9195" width="12.7109375" customWidth="1"/>
    <col min="9196" max="9196" width="13.5703125" customWidth="1"/>
    <col min="9197" max="9197" width="12.140625" customWidth="1"/>
    <col min="9198" max="9202" width="11.7109375" bestFit="1" customWidth="1"/>
    <col min="9203" max="9207" width="11.7109375" customWidth="1"/>
    <col min="9208" max="9208" width="14.140625" customWidth="1"/>
    <col min="9209" max="9213" width="12.7109375" bestFit="1" customWidth="1"/>
    <col min="9214" max="9219" width="12.7109375" customWidth="1"/>
    <col min="9428" max="9428" width="40.5703125" customWidth="1"/>
    <col min="9429" max="9434" width="10.140625" bestFit="1" customWidth="1"/>
    <col min="9435" max="9439" width="10.140625" customWidth="1"/>
    <col min="9441" max="9441" width="10.140625" bestFit="1" customWidth="1"/>
    <col min="9442" max="9445" width="12.7109375" bestFit="1" customWidth="1"/>
    <col min="9446" max="9447" width="10.140625" customWidth="1"/>
    <col min="9448" max="9448" width="12.140625" customWidth="1"/>
    <col min="9449" max="9451" width="12.7109375" customWidth="1"/>
    <col min="9452" max="9452" width="13.5703125" customWidth="1"/>
    <col min="9453" max="9453" width="12.140625" customWidth="1"/>
    <col min="9454" max="9458" width="11.7109375" bestFit="1" customWidth="1"/>
    <col min="9459" max="9463" width="11.7109375" customWidth="1"/>
    <col min="9464" max="9464" width="14.140625" customWidth="1"/>
    <col min="9465" max="9469" width="12.7109375" bestFit="1" customWidth="1"/>
    <col min="9470" max="9475" width="12.7109375" customWidth="1"/>
    <col min="9684" max="9684" width="40.5703125" customWidth="1"/>
    <col min="9685" max="9690" width="10.140625" bestFit="1" customWidth="1"/>
    <col min="9691" max="9695" width="10.140625" customWidth="1"/>
    <col min="9697" max="9697" width="10.140625" bestFit="1" customWidth="1"/>
    <col min="9698" max="9701" width="12.7109375" bestFit="1" customWidth="1"/>
    <col min="9702" max="9703" width="10.140625" customWidth="1"/>
    <col min="9704" max="9704" width="12.140625" customWidth="1"/>
    <col min="9705" max="9707" width="12.7109375" customWidth="1"/>
    <col min="9708" max="9708" width="13.5703125" customWidth="1"/>
    <col min="9709" max="9709" width="12.140625" customWidth="1"/>
    <col min="9710" max="9714" width="11.7109375" bestFit="1" customWidth="1"/>
    <col min="9715" max="9719" width="11.7109375" customWidth="1"/>
    <col min="9720" max="9720" width="14.140625" customWidth="1"/>
    <col min="9721" max="9725" width="12.7109375" bestFit="1" customWidth="1"/>
    <col min="9726" max="9731" width="12.7109375" customWidth="1"/>
    <col min="9940" max="9940" width="40.5703125" customWidth="1"/>
    <col min="9941" max="9946" width="10.140625" bestFit="1" customWidth="1"/>
    <col min="9947" max="9951" width="10.140625" customWidth="1"/>
    <col min="9953" max="9953" width="10.140625" bestFit="1" customWidth="1"/>
    <col min="9954" max="9957" width="12.7109375" bestFit="1" customWidth="1"/>
    <col min="9958" max="9959" width="10.140625" customWidth="1"/>
    <col min="9960" max="9960" width="12.140625" customWidth="1"/>
    <col min="9961" max="9963" width="12.7109375" customWidth="1"/>
    <col min="9964" max="9964" width="13.5703125" customWidth="1"/>
    <col min="9965" max="9965" width="12.140625" customWidth="1"/>
    <col min="9966" max="9970" width="11.7109375" bestFit="1" customWidth="1"/>
    <col min="9971" max="9975" width="11.7109375" customWidth="1"/>
    <col min="9976" max="9976" width="14.140625" customWidth="1"/>
    <col min="9977" max="9981" width="12.7109375" bestFit="1" customWidth="1"/>
    <col min="9982" max="9987" width="12.7109375" customWidth="1"/>
    <col min="10196" max="10196" width="40.5703125" customWidth="1"/>
    <col min="10197" max="10202" width="10.140625" bestFit="1" customWidth="1"/>
    <col min="10203" max="10207" width="10.140625" customWidth="1"/>
    <col min="10209" max="10209" width="10.140625" bestFit="1" customWidth="1"/>
    <col min="10210" max="10213" width="12.7109375" bestFit="1" customWidth="1"/>
    <col min="10214" max="10215" width="10.140625" customWidth="1"/>
    <col min="10216" max="10216" width="12.140625" customWidth="1"/>
    <col min="10217" max="10219" width="12.7109375" customWidth="1"/>
    <col min="10220" max="10220" width="13.5703125" customWidth="1"/>
    <col min="10221" max="10221" width="12.140625" customWidth="1"/>
    <col min="10222" max="10226" width="11.7109375" bestFit="1" customWidth="1"/>
    <col min="10227" max="10231" width="11.7109375" customWidth="1"/>
    <col min="10232" max="10232" width="14.140625" customWidth="1"/>
    <col min="10233" max="10237" width="12.7109375" bestFit="1" customWidth="1"/>
    <col min="10238" max="10243" width="12.7109375" customWidth="1"/>
    <col min="10452" max="10452" width="40.5703125" customWidth="1"/>
    <col min="10453" max="10458" width="10.140625" bestFit="1" customWidth="1"/>
    <col min="10459" max="10463" width="10.140625" customWidth="1"/>
    <col min="10465" max="10465" width="10.140625" bestFit="1" customWidth="1"/>
    <col min="10466" max="10469" width="12.7109375" bestFit="1" customWidth="1"/>
    <col min="10470" max="10471" width="10.140625" customWidth="1"/>
    <col min="10472" max="10472" width="12.140625" customWidth="1"/>
    <col min="10473" max="10475" width="12.7109375" customWidth="1"/>
    <col min="10476" max="10476" width="13.5703125" customWidth="1"/>
    <col min="10477" max="10477" width="12.140625" customWidth="1"/>
    <col min="10478" max="10482" width="11.7109375" bestFit="1" customWidth="1"/>
    <col min="10483" max="10487" width="11.7109375" customWidth="1"/>
    <col min="10488" max="10488" width="14.140625" customWidth="1"/>
    <col min="10489" max="10493" width="12.7109375" bestFit="1" customWidth="1"/>
    <col min="10494" max="10499" width="12.7109375" customWidth="1"/>
    <col min="10708" max="10708" width="40.5703125" customWidth="1"/>
    <col min="10709" max="10714" width="10.140625" bestFit="1" customWidth="1"/>
    <col min="10715" max="10719" width="10.140625" customWidth="1"/>
    <col min="10721" max="10721" width="10.140625" bestFit="1" customWidth="1"/>
    <col min="10722" max="10725" width="12.7109375" bestFit="1" customWidth="1"/>
    <col min="10726" max="10727" width="10.140625" customWidth="1"/>
    <col min="10728" max="10728" width="12.140625" customWidth="1"/>
    <col min="10729" max="10731" width="12.7109375" customWidth="1"/>
    <col min="10732" max="10732" width="13.5703125" customWidth="1"/>
    <col min="10733" max="10733" width="12.140625" customWidth="1"/>
    <col min="10734" max="10738" width="11.7109375" bestFit="1" customWidth="1"/>
    <col min="10739" max="10743" width="11.7109375" customWidth="1"/>
    <col min="10744" max="10744" width="14.140625" customWidth="1"/>
    <col min="10745" max="10749" width="12.7109375" bestFit="1" customWidth="1"/>
    <col min="10750" max="10755" width="12.7109375" customWidth="1"/>
    <col min="10964" max="10964" width="40.5703125" customWidth="1"/>
    <col min="10965" max="10970" width="10.140625" bestFit="1" customWidth="1"/>
    <col min="10971" max="10975" width="10.140625" customWidth="1"/>
    <col min="10977" max="10977" width="10.140625" bestFit="1" customWidth="1"/>
    <col min="10978" max="10981" width="12.7109375" bestFit="1" customWidth="1"/>
    <col min="10982" max="10983" width="10.140625" customWidth="1"/>
    <col min="10984" max="10984" width="12.140625" customWidth="1"/>
    <col min="10985" max="10987" width="12.7109375" customWidth="1"/>
    <col min="10988" max="10988" width="13.5703125" customWidth="1"/>
    <col min="10989" max="10989" width="12.140625" customWidth="1"/>
    <col min="10990" max="10994" width="11.7109375" bestFit="1" customWidth="1"/>
    <col min="10995" max="10999" width="11.7109375" customWidth="1"/>
    <col min="11000" max="11000" width="14.140625" customWidth="1"/>
    <col min="11001" max="11005" width="12.7109375" bestFit="1" customWidth="1"/>
    <col min="11006" max="11011" width="12.7109375" customWidth="1"/>
    <col min="11220" max="11220" width="40.5703125" customWidth="1"/>
    <col min="11221" max="11226" width="10.140625" bestFit="1" customWidth="1"/>
    <col min="11227" max="11231" width="10.140625" customWidth="1"/>
    <col min="11233" max="11233" width="10.140625" bestFit="1" customWidth="1"/>
    <col min="11234" max="11237" width="12.7109375" bestFit="1" customWidth="1"/>
    <col min="11238" max="11239" width="10.140625" customWidth="1"/>
    <col min="11240" max="11240" width="12.140625" customWidth="1"/>
    <col min="11241" max="11243" width="12.7109375" customWidth="1"/>
    <col min="11244" max="11244" width="13.5703125" customWidth="1"/>
    <col min="11245" max="11245" width="12.140625" customWidth="1"/>
    <col min="11246" max="11250" width="11.7109375" bestFit="1" customWidth="1"/>
    <col min="11251" max="11255" width="11.7109375" customWidth="1"/>
    <col min="11256" max="11256" width="14.140625" customWidth="1"/>
    <col min="11257" max="11261" width="12.7109375" bestFit="1" customWidth="1"/>
    <col min="11262" max="11267" width="12.7109375" customWidth="1"/>
    <col min="11476" max="11476" width="40.5703125" customWidth="1"/>
    <col min="11477" max="11482" width="10.140625" bestFit="1" customWidth="1"/>
    <col min="11483" max="11487" width="10.140625" customWidth="1"/>
    <col min="11489" max="11489" width="10.140625" bestFit="1" customWidth="1"/>
    <col min="11490" max="11493" width="12.7109375" bestFit="1" customWidth="1"/>
    <col min="11494" max="11495" width="10.140625" customWidth="1"/>
    <col min="11496" max="11496" width="12.140625" customWidth="1"/>
    <col min="11497" max="11499" width="12.7109375" customWidth="1"/>
    <col min="11500" max="11500" width="13.5703125" customWidth="1"/>
    <col min="11501" max="11501" width="12.140625" customWidth="1"/>
    <col min="11502" max="11506" width="11.7109375" bestFit="1" customWidth="1"/>
    <col min="11507" max="11511" width="11.7109375" customWidth="1"/>
    <col min="11512" max="11512" width="14.140625" customWidth="1"/>
    <col min="11513" max="11517" width="12.7109375" bestFit="1" customWidth="1"/>
    <col min="11518" max="11523" width="12.7109375" customWidth="1"/>
    <col min="11732" max="11732" width="40.5703125" customWidth="1"/>
    <col min="11733" max="11738" width="10.140625" bestFit="1" customWidth="1"/>
    <col min="11739" max="11743" width="10.140625" customWidth="1"/>
    <col min="11745" max="11745" width="10.140625" bestFit="1" customWidth="1"/>
    <col min="11746" max="11749" width="12.7109375" bestFit="1" customWidth="1"/>
    <col min="11750" max="11751" width="10.140625" customWidth="1"/>
    <col min="11752" max="11752" width="12.140625" customWidth="1"/>
    <col min="11753" max="11755" width="12.7109375" customWidth="1"/>
    <col min="11756" max="11756" width="13.5703125" customWidth="1"/>
    <col min="11757" max="11757" width="12.140625" customWidth="1"/>
    <col min="11758" max="11762" width="11.7109375" bestFit="1" customWidth="1"/>
    <col min="11763" max="11767" width="11.7109375" customWidth="1"/>
    <col min="11768" max="11768" width="14.140625" customWidth="1"/>
    <col min="11769" max="11773" width="12.7109375" bestFit="1" customWidth="1"/>
    <col min="11774" max="11779" width="12.7109375" customWidth="1"/>
    <col min="11988" max="11988" width="40.5703125" customWidth="1"/>
    <col min="11989" max="11994" width="10.140625" bestFit="1" customWidth="1"/>
    <col min="11995" max="11999" width="10.140625" customWidth="1"/>
    <col min="12001" max="12001" width="10.140625" bestFit="1" customWidth="1"/>
    <col min="12002" max="12005" width="12.7109375" bestFit="1" customWidth="1"/>
    <col min="12006" max="12007" width="10.140625" customWidth="1"/>
    <col min="12008" max="12008" width="12.140625" customWidth="1"/>
    <col min="12009" max="12011" width="12.7109375" customWidth="1"/>
    <col min="12012" max="12012" width="13.5703125" customWidth="1"/>
    <col min="12013" max="12013" width="12.140625" customWidth="1"/>
    <col min="12014" max="12018" width="11.7109375" bestFit="1" customWidth="1"/>
    <col min="12019" max="12023" width="11.7109375" customWidth="1"/>
    <col min="12024" max="12024" width="14.140625" customWidth="1"/>
    <col min="12025" max="12029" width="12.7109375" bestFit="1" customWidth="1"/>
    <col min="12030" max="12035" width="12.7109375" customWidth="1"/>
    <col min="12244" max="12244" width="40.5703125" customWidth="1"/>
    <col min="12245" max="12250" width="10.140625" bestFit="1" customWidth="1"/>
    <col min="12251" max="12255" width="10.140625" customWidth="1"/>
    <col min="12257" max="12257" width="10.140625" bestFit="1" customWidth="1"/>
    <col min="12258" max="12261" width="12.7109375" bestFit="1" customWidth="1"/>
    <col min="12262" max="12263" width="10.140625" customWidth="1"/>
    <col min="12264" max="12264" width="12.140625" customWidth="1"/>
    <col min="12265" max="12267" width="12.7109375" customWidth="1"/>
    <col min="12268" max="12268" width="13.5703125" customWidth="1"/>
    <col min="12269" max="12269" width="12.140625" customWidth="1"/>
    <col min="12270" max="12274" width="11.7109375" bestFit="1" customWidth="1"/>
    <col min="12275" max="12279" width="11.7109375" customWidth="1"/>
    <col min="12280" max="12280" width="14.140625" customWidth="1"/>
    <col min="12281" max="12285" width="12.7109375" bestFit="1" customWidth="1"/>
    <col min="12286" max="12291" width="12.7109375" customWidth="1"/>
    <col min="12500" max="12500" width="40.5703125" customWidth="1"/>
    <col min="12501" max="12506" width="10.140625" bestFit="1" customWidth="1"/>
    <col min="12507" max="12511" width="10.140625" customWidth="1"/>
    <col min="12513" max="12513" width="10.140625" bestFit="1" customWidth="1"/>
    <col min="12514" max="12517" width="12.7109375" bestFit="1" customWidth="1"/>
    <col min="12518" max="12519" width="10.140625" customWidth="1"/>
    <col min="12520" max="12520" width="12.140625" customWidth="1"/>
    <col min="12521" max="12523" width="12.7109375" customWidth="1"/>
    <col min="12524" max="12524" width="13.5703125" customWidth="1"/>
    <col min="12525" max="12525" width="12.140625" customWidth="1"/>
    <col min="12526" max="12530" width="11.7109375" bestFit="1" customWidth="1"/>
    <col min="12531" max="12535" width="11.7109375" customWidth="1"/>
    <col min="12536" max="12536" width="14.140625" customWidth="1"/>
    <col min="12537" max="12541" width="12.7109375" bestFit="1" customWidth="1"/>
    <col min="12542" max="12547" width="12.7109375" customWidth="1"/>
    <col min="12756" max="12756" width="40.5703125" customWidth="1"/>
    <col min="12757" max="12762" width="10.140625" bestFit="1" customWidth="1"/>
    <col min="12763" max="12767" width="10.140625" customWidth="1"/>
    <col min="12769" max="12769" width="10.140625" bestFit="1" customWidth="1"/>
    <col min="12770" max="12773" width="12.7109375" bestFit="1" customWidth="1"/>
    <col min="12774" max="12775" width="10.140625" customWidth="1"/>
    <col min="12776" max="12776" width="12.140625" customWidth="1"/>
    <col min="12777" max="12779" width="12.7109375" customWidth="1"/>
    <col min="12780" max="12780" width="13.5703125" customWidth="1"/>
    <col min="12781" max="12781" width="12.140625" customWidth="1"/>
    <col min="12782" max="12786" width="11.7109375" bestFit="1" customWidth="1"/>
    <col min="12787" max="12791" width="11.7109375" customWidth="1"/>
    <col min="12792" max="12792" width="14.140625" customWidth="1"/>
    <col min="12793" max="12797" width="12.7109375" bestFit="1" customWidth="1"/>
    <col min="12798" max="12803" width="12.7109375" customWidth="1"/>
    <col min="13012" max="13012" width="40.5703125" customWidth="1"/>
    <col min="13013" max="13018" width="10.140625" bestFit="1" customWidth="1"/>
    <col min="13019" max="13023" width="10.140625" customWidth="1"/>
    <col min="13025" max="13025" width="10.140625" bestFit="1" customWidth="1"/>
    <col min="13026" max="13029" width="12.7109375" bestFit="1" customWidth="1"/>
    <col min="13030" max="13031" width="10.140625" customWidth="1"/>
    <col min="13032" max="13032" width="12.140625" customWidth="1"/>
    <col min="13033" max="13035" width="12.7109375" customWidth="1"/>
    <col min="13036" max="13036" width="13.5703125" customWidth="1"/>
    <col min="13037" max="13037" width="12.140625" customWidth="1"/>
    <col min="13038" max="13042" width="11.7109375" bestFit="1" customWidth="1"/>
    <col min="13043" max="13047" width="11.7109375" customWidth="1"/>
    <col min="13048" max="13048" width="14.140625" customWidth="1"/>
    <col min="13049" max="13053" width="12.7109375" bestFit="1" customWidth="1"/>
    <col min="13054" max="13059" width="12.7109375" customWidth="1"/>
    <col min="13268" max="13268" width="40.5703125" customWidth="1"/>
    <col min="13269" max="13274" width="10.140625" bestFit="1" customWidth="1"/>
    <col min="13275" max="13279" width="10.140625" customWidth="1"/>
    <col min="13281" max="13281" width="10.140625" bestFit="1" customWidth="1"/>
    <col min="13282" max="13285" width="12.7109375" bestFit="1" customWidth="1"/>
    <col min="13286" max="13287" width="10.140625" customWidth="1"/>
    <col min="13288" max="13288" width="12.140625" customWidth="1"/>
    <col min="13289" max="13291" width="12.7109375" customWidth="1"/>
    <col min="13292" max="13292" width="13.5703125" customWidth="1"/>
    <col min="13293" max="13293" width="12.140625" customWidth="1"/>
    <col min="13294" max="13298" width="11.7109375" bestFit="1" customWidth="1"/>
    <col min="13299" max="13303" width="11.7109375" customWidth="1"/>
    <col min="13304" max="13304" width="14.140625" customWidth="1"/>
    <col min="13305" max="13309" width="12.7109375" bestFit="1" customWidth="1"/>
    <col min="13310" max="13315" width="12.7109375" customWidth="1"/>
    <col min="13524" max="13524" width="40.5703125" customWidth="1"/>
    <col min="13525" max="13530" width="10.140625" bestFit="1" customWidth="1"/>
    <col min="13531" max="13535" width="10.140625" customWidth="1"/>
    <col min="13537" max="13537" width="10.140625" bestFit="1" customWidth="1"/>
    <col min="13538" max="13541" width="12.7109375" bestFit="1" customWidth="1"/>
    <col min="13542" max="13543" width="10.140625" customWidth="1"/>
    <col min="13544" max="13544" width="12.140625" customWidth="1"/>
    <col min="13545" max="13547" width="12.7109375" customWidth="1"/>
    <col min="13548" max="13548" width="13.5703125" customWidth="1"/>
    <col min="13549" max="13549" width="12.140625" customWidth="1"/>
    <col min="13550" max="13554" width="11.7109375" bestFit="1" customWidth="1"/>
    <col min="13555" max="13559" width="11.7109375" customWidth="1"/>
    <col min="13560" max="13560" width="14.140625" customWidth="1"/>
    <col min="13561" max="13565" width="12.7109375" bestFit="1" customWidth="1"/>
    <col min="13566" max="13571" width="12.7109375" customWidth="1"/>
    <col min="13780" max="13780" width="40.5703125" customWidth="1"/>
    <col min="13781" max="13786" width="10.140625" bestFit="1" customWidth="1"/>
    <col min="13787" max="13791" width="10.140625" customWidth="1"/>
    <col min="13793" max="13793" width="10.140625" bestFit="1" customWidth="1"/>
    <col min="13794" max="13797" width="12.7109375" bestFit="1" customWidth="1"/>
    <col min="13798" max="13799" width="10.140625" customWidth="1"/>
    <col min="13800" max="13800" width="12.140625" customWidth="1"/>
    <col min="13801" max="13803" width="12.7109375" customWidth="1"/>
    <col min="13804" max="13804" width="13.5703125" customWidth="1"/>
    <col min="13805" max="13805" width="12.140625" customWidth="1"/>
    <col min="13806" max="13810" width="11.7109375" bestFit="1" customWidth="1"/>
    <col min="13811" max="13815" width="11.7109375" customWidth="1"/>
    <col min="13816" max="13816" width="14.140625" customWidth="1"/>
    <col min="13817" max="13821" width="12.7109375" bestFit="1" customWidth="1"/>
    <col min="13822" max="13827" width="12.7109375" customWidth="1"/>
    <col min="14036" max="14036" width="40.5703125" customWidth="1"/>
    <col min="14037" max="14042" width="10.140625" bestFit="1" customWidth="1"/>
    <col min="14043" max="14047" width="10.140625" customWidth="1"/>
    <col min="14049" max="14049" width="10.140625" bestFit="1" customWidth="1"/>
    <col min="14050" max="14053" width="12.7109375" bestFit="1" customWidth="1"/>
    <col min="14054" max="14055" width="10.140625" customWidth="1"/>
    <col min="14056" max="14056" width="12.140625" customWidth="1"/>
    <col min="14057" max="14059" width="12.7109375" customWidth="1"/>
    <col min="14060" max="14060" width="13.5703125" customWidth="1"/>
    <col min="14061" max="14061" width="12.140625" customWidth="1"/>
    <col min="14062" max="14066" width="11.7109375" bestFit="1" customWidth="1"/>
    <col min="14067" max="14071" width="11.7109375" customWidth="1"/>
    <col min="14072" max="14072" width="14.140625" customWidth="1"/>
    <col min="14073" max="14077" width="12.7109375" bestFit="1" customWidth="1"/>
    <col min="14078" max="14083" width="12.7109375" customWidth="1"/>
    <col min="14292" max="14292" width="40.5703125" customWidth="1"/>
    <col min="14293" max="14298" width="10.140625" bestFit="1" customWidth="1"/>
    <col min="14299" max="14303" width="10.140625" customWidth="1"/>
    <col min="14305" max="14305" width="10.140625" bestFit="1" customWidth="1"/>
    <col min="14306" max="14309" width="12.7109375" bestFit="1" customWidth="1"/>
    <col min="14310" max="14311" width="10.140625" customWidth="1"/>
    <col min="14312" max="14312" width="12.140625" customWidth="1"/>
    <col min="14313" max="14315" width="12.7109375" customWidth="1"/>
    <col min="14316" max="14316" width="13.5703125" customWidth="1"/>
    <col min="14317" max="14317" width="12.140625" customWidth="1"/>
    <col min="14318" max="14322" width="11.7109375" bestFit="1" customWidth="1"/>
    <col min="14323" max="14327" width="11.7109375" customWidth="1"/>
    <col min="14328" max="14328" width="14.140625" customWidth="1"/>
    <col min="14329" max="14333" width="12.7109375" bestFit="1" customWidth="1"/>
    <col min="14334" max="14339" width="12.7109375" customWidth="1"/>
    <col min="14548" max="14548" width="40.5703125" customWidth="1"/>
    <col min="14549" max="14554" width="10.140625" bestFit="1" customWidth="1"/>
    <col min="14555" max="14559" width="10.140625" customWidth="1"/>
    <col min="14561" max="14561" width="10.140625" bestFit="1" customWidth="1"/>
    <col min="14562" max="14565" width="12.7109375" bestFit="1" customWidth="1"/>
    <col min="14566" max="14567" width="10.140625" customWidth="1"/>
    <col min="14568" max="14568" width="12.140625" customWidth="1"/>
    <col min="14569" max="14571" width="12.7109375" customWidth="1"/>
    <col min="14572" max="14572" width="13.5703125" customWidth="1"/>
    <col min="14573" max="14573" width="12.140625" customWidth="1"/>
    <col min="14574" max="14578" width="11.7109375" bestFit="1" customWidth="1"/>
    <col min="14579" max="14583" width="11.7109375" customWidth="1"/>
    <col min="14584" max="14584" width="14.140625" customWidth="1"/>
    <col min="14585" max="14589" width="12.7109375" bestFit="1" customWidth="1"/>
    <col min="14590" max="14595" width="12.7109375" customWidth="1"/>
    <col min="14804" max="14804" width="40.5703125" customWidth="1"/>
    <col min="14805" max="14810" width="10.140625" bestFit="1" customWidth="1"/>
    <col min="14811" max="14815" width="10.140625" customWidth="1"/>
    <col min="14817" max="14817" width="10.140625" bestFit="1" customWidth="1"/>
    <col min="14818" max="14821" width="12.7109375" bestFit="1" customWidth="1"/>
    <col min="14822" max="14823" width="10.140625" customWidth="1"/>
    <col min="14824" max="14824" width="12.140625" customWidth="1"/>
    <col min="14825" max="14827" width="12.7109375" customWidth="1"/>
    <col min="14828" max="14828" width="13.5703125" customWidth="1"/>
    <col min="14829" max="14829" width="12.140625" customWidth="1"/>
    <col min="14830" max="14834" width="11.7109375" bestFit="1" customWidth="1"/>
    <col min="14835" max="14839" width="11.7109375" customWidth="1"/>
    <col min="14840" max="14840" width="14.140625" customWidth="1"/>
    <col min="14841" max="14845" width="12.7109375" bestFit="1" customWidth="1"/>
    <col min="14846" max="14851" width="12.7109375" customWidth="1"/>
    <col min="15060" max="15060" width="40.5703125" customWidth="1"/>
    <col min="15061" max="15066" width="10.140625" bestFit="1" customWidth="1"/>
    <col min="15067" max="15071" width="10.140625" customWidth="1"/>
    <col min="15073" max="15073" width="10.140625" bestFit="1" customWidth="1"/>
    <col min="15074" max="15077" width="12.7109375" bestFit="1" customWidth="1"/>
    <col min="15078" max="15079" width="10.140625" customWidth="1"/>
    <col min="15080" max="15080" width="12.140625" customWidth="1"/>
    <col min="15081" max="15083" width="12.7109375" customWidth="1"/>
    <col min="15084" max="15084" width="13.5703125" customWidth="1"/>
    <col min="15085" max="15085" width="12.140625" customWidth="1"/>
    <col min="15086" max="15090" width="11.7109375" bestFit="1" customWidth="1"/>
    <col min="15091" max="15095" width="11.7109375" customWidth="1"/>
    <col min="15096" max="15096" width="14.140625" customWidth="1"/>
    <col min="15097" max="15101" width="12.7109375" bestFit="1" customWidth="1"/>
    <col min="15102" max="15107" width="12.7109375" customWidth="1"/>
    <col min="15316" max="15316" width="40.5703125" customWidth="1"/>
    <col min="15317" max="15322" width="10.140625" bestFit="1" customWidth="1"/>
    <col min="15323" max="15327" width="10.140625" customWidth="1"/>
    <col min="15329" max="15329" width="10.140625" bestFit="1" customWidth="1"/>
    <col min="15330" max="15333" width="12.7109375" bestFit="1" customWidth="1"/>
    <col min="15334" max="15335" width="10.140625" customWidth="1"/>
    <col min="15336" max="15336" width="12.140625" customWidth="1"/>
    <col min="15337" max="15339" width="12.7109375" customWidth="1"/>
    <col min="15340" max="15340" width="13.5703125" customWidth="1"/>
    <col min="15341" max="15341" width="12.140625" customWidth="1"/>
    <col min="15342" max="15346" width="11.7109375" bestFit="1" customWidth="1"/>
    <col min="15347" max="15351" width="11.7109375" customWidth="1"/>
    <col min="15352" max="15352" width="14.140625" customWidth="1"/>
    <col min="15353" max="15357" width="12.7109375" bestFit="1" customWidth="1"/>
    <col min="15358" max="15363" width="12.7109375" customWidth="1"/>
    <col min="15572" max="15572" width="40.5703125" customWidth="1"/>
    <col min="15573" max="15578" width="10.140625" bestFit="1" customWidth="1"/>
    <col min="15579" max="15583" width="10.140625" customWidth="1"/>
    <col min="15585" max="15585" width="10.140625" bestFit="1" customWidth="1"/>
    <col min="15586" max="15589" width="12.7109375" bestFit="1" customWidth="1"/>
    <col min="15590" max="15591" width="10.140625" customWidth="1"/>
    <col min="15592" max="15592" width="12.140625" customWidth="1"/>
    <col min="15593" max="15595" width="12.7109375" customWidth="1"/>
    <col min="15596" max="15596" width="13.5703125" customWidth="1"/>
    <col min="15597" max="15597" width="12.140625" customWidth="1"/>
    <col min="15598" max="15602" width="11.7109375" bestFit="1" customWidth="1"/>
    <col min="15603" max="15607" width="11.7109375" customWidth="1"/>
    <col min="15608" max="15608" width="14.140625" customWidth="1"/>
    <col min="15609" max="15613" width="12.7109375" bestFit="1" customWidth="1"/>
    <col min="15614" max="15619" width="12.7109375" customWidth="1"/>
    <col min="15828" max="15828" width="40.5703125" customWidth="1"/>
    <col min="15829" max="15834" width="10.140625" bestFit="1" customWidth="1"/>
    <col min="15835" max="15839" width="10.140625" customWidth="1"/>
    <col min="15841" max="15841" width="10.140625" bestFit="1" customWidth="1"/>
    <col min="15842" max="15845" width="12.7109375" bestFit="1" customWidth="1"/>
    <col min="15846" max="15847" width="10.140625" customWidth="1"/>
    <col min="15848" max="15848" width="12.140625" customWidth="1"/>
    <col min="15849" max="15851" width="12.7109375" customWidth="1"/>
    <col min="15852" max="15852" width="13.5703125" customWidth="1"/>
    <col min="15853" max="15853" width="12.140625" customWidth="1"/>
    <col min="15854" max="15858" width="11.7109375" bestFit="1" customWidth="1"/>
    <col min="15859" max="15863" width="11.7109375" customWidth="1"/>
    <col min="15864" max="15864" width="14.140625" customWidth="1"/>
    <col min="15865" max="15869" width="12.7109375" bestFit="1" customWidth="1"/>
    <col min="15870" max="15875" width="12.7109375" customWidth="1"/>
    <col min="16084" max="16084" width="40.5703125" customWidth="1"/>
    <col min="16085" max="16090" width="10.140625" bestFit="1" customWidth="1"/>
    <col min="16091" max="16095" width="10.140625" customWidth="1"/>
    <col min="16097" max="16097" width="10.140625" bestFit="1" customWidth="1"/>
    <col min="16098" max="16101" width="12.7109375" bestFit="1" customWidth="1"/>
    <col min="16102" max="16103" width="10.140625" customWidth="1"/>
    <col min="16104" max="16104" width="12.140625" customWidth="1"/>
    <col min="16105" max="16107" width="12.7109375" customWidth="1"/>
    <col min="16108" max="16108" width="13.5703125" customWidth="1"/>
    <col min="16109" max="16109" width="12.140625" customWidth="1"/>
    <col min="16110" max="16114" width="11.7109375" bestFit="1" customWidth="1"/>
    <col min="16115" max="16119" width="11.7109375" customWidth="1"/>
    <col min="16120" max="16120" width="14.140625" customWidth="1"/>
    <col min="16121" max="16125" width="12.7109375" bestFit="1" customWidth="1"/>
    <col min="16126" max="16131" width="12.7109375" customWidth="1"/>
  </cols>
  <sheetData>
    <row r="1" spans="1:11" x14ac:dyDescent="0.25">
      <c r="A1" s="104" t="s">
        <v>116</v>
      </c>
      <c r="B1">
        <v>34</v>
      </c>
      <c r="C1">
        <v>35</v>
      </c>
      <c r="D1">
        <v>36</v>
      </c>
    </row>
    <row r="2" spans="1:11" x14ac:dyDescent="0.25">
      <c r="A2" s="104"/>
      <c r="B2" s="117">
        <v>2021</v>
      </c>
      <c r="C2" s="117">
        <v>2022</v>
      </c>
      <c r="D2" s="117">
        <v>2023</v>
      </c>
      <c r="E2" s="98" t="s">
        <v>117</v>
      </c>
      <c r="F2" s="99"/>
      <c r="G2" s="104"/>
      <c r="H2" s="98" t="s">
        <v>118</v>
      </c>
      <c r="I2" s="99"/>
      <c r="J2" s="104"/>
      <c r="K2" s="109" t="s">
        <v>119</v>
      </c>
    </row>
    <row r="3" spans="1:11" x14ac:dyDescent="0.25">
      <c r="A3" s="104"/>
      <c r="B3" s="117"/>
      <c r="C3" s="117"/>
      <c r="D3" s="117"/>
      <c r="E3" s="5">
        <v>2021</v>
      </c>
      <c r="F3" s="5">
        <v>2022</v>
      </c>
      <c r="G3" s="5">
        <v>2023</v>
      </c>
      <c r="H3" s="5">
        <v>2021</v>
      </c>
      <c r="I3" s="5">
        <v>2022</v>
      </c>
      <c r="J3" s="5">
        <v>2023</v>
      </c>
      <c r="K3" s="110"/>
    </row>
    <row r="4" spans="1:11" x14ac:dyDescent="0.25">
      <c r="A4" s="26" t="s">
        <v>120</v>
      </c>
      <c r="B4" s="28">
        <f>SUM(B5:B106)</f>
        <v>9432169.4091493804</v>
      </c>
      <c r="C4" s="28">
        <f t="shared" ref="C4:D4" si="0">SUM(C5:C106)</f>
        <v>8317921.8746650005</v>
      </c>
      <c r="D4" s="28">
        <f t="shared" si="0"/>
        <v>10210811.115026591</v>
      </c>
      <c r="E4" s="10"/>
      <c r="F4" s="10"/>
      <c r="G4" s="10"/>
      <c r="H4" s="25">
        <f>SUM(H5:H106)</f>
        <v>1</v>
      </c>
      <c r="I4" s="25">
        <f t="shared" ref="I4:J4" si="1">SUM(I5:I106)</f>
        <v>1.0000000000000002</v>
      </c>
      <c r="J4" s="25">
        <f t="shared" si="1"/>
        <v>1</v>
      </c>
      <c r="K4" s="24">
        <f>D4/C4-1</f>
        <v>0.22756756662105904</v>
      </c>
    </row>
    <row r="5" spans="1:11" x14ac:dyDescent="0.25">
      <c r="A5" s="8" t="s">
        <v>7</v>
      </c>
      <c r="B5" s="27">
        <v>6900.23018565855</v>
      </c>
      <c r="C5" s="27">
        <v>3276.2861665692326</v>
      </c>
      <c r="D5" s="27">
        <v>3414.5698428586438</v>
      </c>
      <c r="E5" s="8">
        <v>60</v>
      </c>
      <c r="F5" s="8">
        <v>69</v>
      </c>
      <c r="G5" s="8">
        <v>73</v>
      </c>
      <c r="H5" s="17">
        <v>7.3156342791778082E-4</v>
      </c>
      <c r="I5" s="17">
        <v>3.9388277696479125E-4</v>
      </c>
      <c r="J5" s="17">
        <v>3.3440730656878392E-4</v>
      </c>
      <c r="K5" s="19">
        <f t="shared" ref="K5:K68" si="2">D5/C5-1</f>
        <v>4.2207447475265836E-2</v>
      </c>
    </row>
    <row r="6" spans="1:11" x14ac:dyDescent="0.25">
      <c r="A6" s="8" t="s">
        <v>8</v>
      </c>
      <c r="B6" s="15">
        <v>14073.950965696491</v>
      </c>
      <c r="C6" s="15">
        <v>7541.6398159738819</v>
      </c>
      <c r="D6" s="15">
        <v>12306.614934754318</v>
      </c>
      <c r="E6" s="8">
        <v>43</v>
      </c>
      <c r="F6" s="8">
        <v>52</v>
      </c>
      <c r="G6" s="8">
        <v>45</v>
      </c>
      <c r="H6" s="17">
        <v>1.4921223692234043E-3</v>
      </c>
      <c r="I6" s="17">
        <v>9.0667355736346309E-4</v>
      </c>
      <c r="J6" s="17">
        <v>1.2052534119099969E-3</v>
      </c>
      <c r="K6" s="19">
        <f t="shared" si="2"/>
        <v>0.63182215473719427</v>
      </c>
    </row>
    <row r="7" spans="1:11" x14ac:dyDescent="0.25">
      <c r="A7" s="8" t="s">
        <v>9</v>
      </c>
      <c r="B7" s="15">
        <v>466663.13752292469</v>
      </c>
      <c r="C7" s="15">
        <v>418976.86191734474</v>
      </c>
      <c r="D7" s="15">
        <v>529252.64801351831</v>
      </c>
      <c r="E7" s="8">
        <v>3</v>
      </c>
      <c r="F7" s="8">
        <v>4</v>
      </c>
      <c r="G7" s="8">
        <v>4</v>
      </c>
      <c r="H7" s="17">
        <v>4.9475695068650141E-2</v>
      </c>
      <c r="I7" s="17">
        <v>5.0370377148344976E-2</v>
      </c>
      <c r="J7" s="17">
        <v>5.1832576477166575E-2</v>
      </c>
      <c r="K7" s="19">
        <f t="shared" si="2"/>
        <v>0.26320256825525767</v>
      </c>
    </row>
    <row r="8" spans="1:11" x14ac:dyDescent="0.25">
      <c r="A8" s="8" t="s">
        <v>10</v>
      </c>
      <c r="B8" s="15">
        <v>92736.966224286065</v>
      </c>
      <c r="C8" s="15">
        <v>85874.80091794295</v>
      </c>
      <c r="D8" s="15">
        <v>153685.05625310165</v>
      </c>
      <c r="E8" s="8">
        <v>15</v>
      </c>
      <c r="F8" s="8">
        <v>14</v>
      </c>
      <c r="G8" s="8">
        <v>12</v>
      </c>
      <c r="H8" s="17">
        <v>9.831986916427676E-3</v>
      </c>
      <c r="I8" s="17">
        <v>1.0324069186019075E-2</v>
      </c>
      <c r="J8" s="17">
        <v>1.5051209401663818E-2</v>
      </c>
      <c r="K8" s="19">
        <f t="shared" si="2"/>
        <v>0.78964090292278288</v>
      </c>
    </row>
    <row r="9" spans="1:11" x14ac:dyDescent="0.25">
      <c r="A9" s="8" t="s">
        <v>11</v>
      </c>
      <c r="B9" s="15">
        <v>13175.463772202529</v>
      </c>
      <c r="C9" s="15">
        <v>5026.8288731711255</v>
      </c>
      <c r="D9" s="15">
        <v>7805.1784848310326</v>
      </c>
      <c r="E9" s="8">
        <v>47</v>
      </c>
      <c r="F9" s="8">
        <v>59</v>
      </c>
      <c r="G9" s="8">
        <v>55</v>
      </c>
      <c r="H9" s="17">
        <v>1.3968646236805378E-3</v>
      </c>
      <c r="I9" s="17">
        <v>6.0433711074902089E-4</v>
      </c>
      <c r="J9" s="17">
        <v>7.6440337568723174E-4</v>
      </c>
      <c r="K9" s="19">
        <f t="shared" si="2"/>
        <v>0.55270423596242546</v>
      </c>
    </row>
    <row r="10" spans="1:11" x14ac:dyDescent="0.25">
      <c r="A10" s="8" t="s">
        <v>12</v>
      </c>
      <c r="B10" s="15">
        <v>28737.926883997512</v>
      </c>
      <c r="C10" s="15">
        <v>21898.356750095983</v>
      </c>
      <c r="D10" s="15">
        <v>24532.496242394685</v>
      </c>
      <c r="E10" s="8">
        <v>28</v>
      </c>
      <c r="F10" s="8">
        <v>35</v>
      </c>
      <c r="G10" s="8">
        <v>35</v>
      </c>
      <c r="H10" s="17">
        <v>3.0467992714508698E-3</v>
      </c>
      <c r="I10" s="17">
        <v>2.6326716071708627E-3</v>
      </c>
      <c r="J10" s="17">
        <v>2.4026001427341842E-3</v>
      </c>
      <c r="K10" s="19">
        <f t="shared" si="2"/>
        <v>0.12028936793566292</v>
      </c>
    </row>
    <row r="11" spans="1:11" x14ac:dyDescent="0.25">
      <c r="A11" s="8" t="s">
        <v>13</v>
      </c>
      <c r="B11" s="15">
        <v>11765.661016480684</v>
      </c>
      <c r="C11" s="15">
        <v>17541.144041663218</v>
      </c>
      <c r="D11" s="15">
        <v>20702.246870623516</v>
      </c>
      <c r="E11" s="8">
        <v>50</v>
      </c>
      <c r="F11" s="8">
        <v>40</v>
      </c>
      <c r="G11" s="8">
        <v>38</v>
      </c>
      <c r="H11" s="17">
        <v>1.2473971263777105E-3</v>
      </c>
      <c r="I11" s="17">
        <v>2.1088373160958159E-3</v>
      </c>
      <c r="J11" s="17">
        <v>2.0274830899728773E-3</v>
      </c>
      <c r="K11" s="19">
        <f t="shared" si="2"/>
        <v>0.18021075600611547</v>
      </c>
    </row>
    <row r="12" spans="1:11" x14ac:dyDescent="0.25">
      <c r="A12" s="8" t="s">
        <v>14</v>
      </c>
      <c r="B12" s="15">
        <v>4535.0979965661427</v>
      </c>
      <c r="C12" s="15">
        <v>2866.0183996401515</v>
      </c>
      <c r="D12" s="15">
        <v>3014.5078983148151</v>
      </c>
      <c r="E12" s="8">
        <v>72</v>
      </c>
      <c r="F12" s="8">
        <v>73</v>
      </c>
      <c r="G12" s="8">
        <v>76</v>
      </c>
      <c r="H12" s="17">
        <v>4.808117623679461E-4</v>
      </c>
      <c r="I12" s="17">
        <v>3.4455942756201697E-4</v>
      </c>
      <c r="J12" s="17">
        <v>2.952270749459422E-4</v>
      </c>
      <c r="K12" s="19">
        <f t="shared" si="2"/>
        <v>5.1810378709818306E-2</v>
      </c>
    </row>
    <row r="13" spans="1:11" x14ac:dyDescent="0.25">
      <c r="A13" s="8" t="s">
        <v>15</v>
      </c>
      <c r="B13" s="15">
        <v>16365.751125227742</v>
      </c>
      <c r="C13" s="15">
        <v>7670.7798365294266</v>
      </c>
      <c r="D13" s="15">
        <v>52091.390652873022</v>
      </c>
      <c r="E13" s="8">
        <v>39</v>
      </c>
      <c r="F13" s="8">
        <v>51</v>
      </c>
      <c r="G13" s="8">
        <v>25</v>
      </c>
      <c r="H13" s="17">
        <v>1.7350993621205169E-3</v>
      </c>
      <c r="I13" s="17">
        <v>9.2219907232999384E-4</v>
      </c>
      <c r="J13" s="17">
        <v>5.1015918388905941E-3</v>
      </c>
      <c r="K13" s="19">
        <f t="shared" si="2"/>
        <v>5.7908859024744599</v>
      </c>
    </row>
    <row r="14" spans="1:11" x14ac:dyDescent="0.25">
      <c r="A14" s="8" t="s">
        <v>16</v>
      </c>
      <c r="B14" s="15">
        <v>41939.583933713009</v>
      </c>
      <c r="C14" s="15">
        <v>34538.645297667281</v>
      </c>
      <c r="D14" s="15">
        <v>53871.894417090189</v>
      </c>
      <c r="E14" s="8">
        <v>23</v>
      </c>
      <c r="F14" s="8">
        <v>27</v>
      </c>
      <c r="G14" s="8">
        <v>22</v>
      </c>
      <c r="H14" s="17">
        <v>4.4464409102990482E-3</v>
      </c>
      <c r="I14" s="17">
        <v>4.1523166264480337E-3</v>
      </c>
      <c r="J14" s="17">
        <v>5.2759662097568725E-3</v>
      </c>
      <c r="K14" s="19">
        <f t="shared" si="2"/>
        <v>0.5597570186323626</v>
      </c>
    </row>
    <row r="15" spans="1:11" x14ac:dyDescent="0.25">
      <c r="A15" s="8" t="s">
        <v>17</v>
      </c>
      <c r="B15" s="15">
        <v>10645.579822567021</v>
      </c>
      <c r="C15" s="15">
        <v>9624.5135478245484</v>
      </c>
      <c r="D15" s="15">
        <v>11623.555275942153</v>
      </c>
      <c r="E15" s="8">
        <v>52</v>
      </c>
      <c r="F15" s="8">
        <v>45</v>
      </c>
      <c r="G15" s="8">
        <v>48</v>
      </c>
      <c r="H15" s="17">
        <v>1.1286459520373552E-3</v>
      </c>
      <c r="I15" s="17">
        <v>1.1570815033907938E-3</v>
      </c>
      <c r="J15" s="17">
        <v>1.1383576823624244E-3</v>
      </c>
      <c r="K15" s="19">
        <f t="shared" si="2"/>
        <v>0.20770314449497063</v>
      </c>
    </row>
    <row r="16" spans="1:11" x14ac:dyDescent="0.25">
      <c r="A16" s="8" t="s">
        <v>18</v>
      </c>
      <c r="B16" s="15">
        <v>4869.6810374242259</v>
      </c>
      <c r="C16" s="15">
        <v>6622.3295334847871</v>
      </c>
      <c r="D16" s="15">
        <v>7225.8349015191452</v>
      </c>
      <c r="E16" s="8">
        <v>71</v>
      </c>
      <c r="F16" s="8">
        <v>53</v>
      </c>
      <c r="G16" s="8">
        <v>56</v>
      </c>
      <c r="H16" s="17">
        <v>5.1628430599439236E-4</v>
      </c>
      <c r="I16" s="17">
        <v>7.9615192752113915E-4</v>
      </c>
      <c r="J16" s="17">
        <v>7.0766512279179768E-4</v>
      </c>
      <c r="K16" s="19">
        <f t="shared" si="2"/>
        <v>9.11318841780413E-2</v>
      </c>
    </row>
    <row r="17" spans="1:11" x14ac:dyDescent="0.25">
      <c r="A17" s="8" t="s">
        <v>19</v>
      </c>
      <c r="B17" s="15">
        <v>5459.3161194465256</v>
      </c>
      <c r="C17" s="15">
        <v>3991.0161708786063</v>
      </c>
      <c r="D17" s="15">
        <v>2596.278844933875</v>
      </c>
      <c r="E17" s="8">
        <v>67</v>
      </c>
      <c r="F17" s="8">
        <v>63</v>
      </c>
      <c r="G17" s="8">
        <v>79</v>
      </c>
      <c r="H17" s="17">
        <v>5.7879750486148891E-4</v>
      </c>
      <c r="I17" s="17">
        <v>4.7980928782639503E-4</v>
      </c>
      <c r="J17" s="17">
        <v>2.5426764002255402E-4</v>
      </c>
      <c r="K17" s="19">
        <f t="shared" si="2"/>
        <v>-0.34946922443506045</v>
      </c>
    </row>
    <row r="18" spans="1:11" x14ac:dyDescent="0.25">
      <c r="A18" s="8" t="s">
        <v>20</v>
      </c>
      <c r="B18" s="15">
        <v>1842.5309564584713</v>
      </c>
      <c r="C18" s="15">
        <v>1275.7001060839857</v>
      </c>
      <c r="D18" s="15">
        <v>1644.6614049229945</v>
      </c>
      <c r="E18" s="8">
        <v>97</v>
      </c>
      <c r="F18" s="8">
        <v>93</v>
      </c>
      <c r="G18" s="8">
        <v>92</v>
      </c>
      <c r="H18" s="17">
        <v>1.9534540533921942E-4</v>
      </c>
      <c r="I18" s="17">
        <v>1.5336764702846692E-4</v>
      </c>
      <c r="J18" s="17">
        <v>1.6107059335400422E-4</v>
      </c>
      <c r="K18" s="19">
        <f t="shared" si="2"/>
        <v>0.28922259791261484</v>
      </c>
    </row>
    <row r="19" spans="1:11" x14ac:dyDescent="0.25">
      <c r="A19" s="8" t="s">
        <v>21</v>
      </c>
      <c r="B19" s="15">
        <v>100780.89592004004</v>
      </c>
      <c r="C19" s="15">
        <v>107600.05665656837</v>
      </c>
      <c r="D19" s="15">
        <v>178918.91624366472</v>
      </c>
      <c r="E19" s="8">
        <v>12</v>
      </c>
      <c r="F19" s="8">
        <v>11</v>
      </c>
      <c r="G19" s="8">
        <v>10</v>
      </c>
      <c r="H19" s="17">
        <v>1.0684805536071129E-2</v>
      </c>
      <c r="I19" s="17">
        <v>1.2935930185194473E-2</v>
      </c>
      <c r="J19" s="17">
        <v>1.7522497892489785E-2</v>
      </c>
      <c r="K19" s="19">
        <f t="shared" si="2"/>
        <v>0.66281433117389299</v>
      </c>
    </row>
    <row r="20" spans="1:11" x14ac:dyDescent="0.25">
      <c r="A20" s="8" t="s">
        <v>22</v>
      </c>
      <c r="B20" s="15">
        <v>5158.1063805154317</v>
      </c>
      <c r="C20" s="15">
        <v>1827.8143746908602</v>
      </c>
      <c r="D20" s="15">
        <v>1743.6999204164558</v>
      </c>
      <c r="E20" s="8">
        <v>70</v>
      </c>
      <c r="F20" s="8">
        <v>81</v>
      </c>
      <c r="G20" s="8">
        <v>89</v>
      </c>
      <c r="H20" s="17">
        <v>5.4686320365619941E-4</v>
      </c>
      <c r="I20" s="17">
        <v>2.197441142430151E-4</v>
      </c>
      <c r="J20" s="17">
        <v>1.7076997123669884E-4</v>
      </c>
      <c r="K20" s="19">
        <f t="shared" si="2"/>
        <v>-4.6019144744187002E-2</v>
      </c>
    </row>
    <row r="21" spans="1:11" x14ac:dyDescent="0.25">
      <c r="A21" s="8" t="s">
        <v>23</v>
      </c>
      <c r="B21" s="15">
        <v>3587.9889556610397</v>
      </c>
      <c r="C21" s="15">
        <v>2223.6467154959141</v>
      </c>
      <c r="D21" s="15">
        <v>2238.012458898555</v>
      </c>
      <c r="E21" s="8">
        <v>79</v>
      </c>
      <c r="F21" s="8">
        <v>78</v>
      </c>
      <c r="G21" s="8">
        <v>85</v>
      </c>
      <c r="H21" s="17">
        <v>3.8039912134960421E-4</v>
      </c>
      <c r="I21" s="17">
        <v>2.6733200299329215E-4</v>
      </c>
      <c r="J21" s="17">
        <v>2.1918067366901112E-4</v>
      </c>
      <c r="K21" s="19">
        <f t="shared" si="2"/>
        <v>6.4604432451118576E-3</v>
      </c>
    </row>
    <row r="22" spans="1:11" x14ac:dyDescent="0.25">
      <c r="A22" s="8" t="s">
        <v>24</v>
      </c>
      <c r="B22" s="15">
        <v>6885.3460539588359</v>
      </c>
      <c r="C22" s="15">
        <v>4351.6199043581291</v>
      </c>
      <c r="D22" s="15">
        <v>5693.1307988206645</v>
      </c>
      <c r="E22" s="8">
        <v>61</v>
      </c>
      <c r="F22" s="8">
        <v>61</v>
      </c>
      <c r="G22" s="8">
        <v>61</v>
      </c>
      <c r="H22" s="17">
        <v>7.2998541006694833E-4</v>
      </c>
      <c r="I22" s="17">
        <v>5.2316191110335331E-4</v>
      </c>
      <c r="J22" s="17">
        <v>5.5755911402987875E-4</v>
      </c>
      <c r="K22" s="19">
        <f t="shared" si="2"/>
        <v>0.30827850868110462</v>
      </c>
    </row>
    <row r="23" spans="1:11" x14ac:dyDescent="0.25">
      <c r="A23" s="8" t="s">
        <v>25</v>
      </c>
      <c r="B23" s="15">
        <v>2510.5021021830371</v>
      </c>
      <c r="C23" s="15">
        <v>1584.8480787149183</v>
      </c>
      <c r="D23" s="15">
        <v>2514.1076662694659</v>
      </c>
      <c r="E23" s="8">
        <v>87</v>
      </c>
      <c r="F23" s="8">
        <v>86</v>
      </c>
      <c r="G23" s="8">
        <v>81</v>
      </c>
      <c r="H23" s="17">
        <v>2.6616380530101623E-4</v>
      </c>
      <c r="I23" s="17">
        <v>1.9053413852588595E-4</v>
      </c>
      <c r="J23" s="17">
        <v>2.4622017173245092E-4</v>
      </c>
      <c r="K23" s="19">
        <f t="shared" si="2"/>
        <v>0.5863398517718128</v>
      </c>
    </row>
    <row r="24" spans="1:11" x14ac:dyDescent="0.25">
      <c r="A24" s="8" t="s">
        <v>26</v>
      </c>
      <c r="B24" s="15">
        <v>2946.2225449395141</v>
      </c>
      <c r="C24" s="15">
        <v>6500.1095875352921</v>
      </c>
      <c r="D24" s="15">
        <v>9179.4420206563191</v>
      </c>
      <c r="E24" s="8">
        <v>85</v>
      </c>
      <c r="F24" s="8">
        <v>54</v>
      </c>
      <c r="G24" s="8">
        <v>52</v>
      </c>
      <c r="H24" s="17">
        <v>3.123589512802456E-4</v>
      </c>
      <c r="I24" s="17">
        <v>7.8145836009034172E-4</v>
      </c>
      <c r="J24" s="17">
        <v>8.989924421525658E-4</v>
      </c>
      <c r="K24" s="19">
        <f t="shared" si="2"/>
        <v>0.412198040208269</v>
      </c>
    </row>
    <row r="25" spans="1:11" x14ac:dyDescent="0.25">
      <c r="A25" s="8" t="s">
        <v>27</v>
      </c>
      <c r="B25" s="15">
        <v>4126.2154979779525</v>
      </c>
      <c r="C25" s="15">
        <v>3546.3382247566947</v>
      </c>
      <c r="D25" s="15">
        <v>4839.8073047003927</v>
      </c>
      <c r="E25" s="8">
        <v>75</v>
      </c>
      <c r="F25" s="8">
        <v>66</v>
      </c>
      <c r="G25" s="8">
        <v>64</v>
      </c>
      <c r="H25" s="17">
        <v>4.3746197921078965E-4</v>
      </c>
      <c r="I25" s="17">
        <v>4.2634906629241711E-4</v>
      </c>
      <c r="J25" s="17">
        <v>4.7398852551272454E-4</v>
      </c>
      <c r="K25" s="19">
        <f t="shared" si="2"/>
        <v>0.36473370501270774</v>
      </c>
    </row>
    <row r="26" spans="1:11" x14ac:dyDescent="0.25">
      <c r="A26" s="8" t="s">
        <v>28</v>
      </c>
      <c r="B26" s="15">
        <v>18521.378118618286</v>
      </c>
      <c r="C26" s="15">
        <v>24956.839241690719</v>
      </c>
      <c r="D26" s="15">
        <v>33505.655239798609</v>
      </c>
      <c r="E26" s="8">
        <v>37</v>
      </c>
      <c r="F26" s="8">
        <v>32</v>
      </c>
      <c r="G26" s="8">
        <v>33</v>
      </c>
      <c r="H26" s="17">
        <v>1.9636392557423961E-3</v>
      </c>
      <c r="I26" s="17">
        <v>3.0003695174999276E-3</v>
      </c>
      <c r="J26" s="17">
        <v>3.2813901718826725E-3</v>
      </c>
      <c r="K26" s="19">
        <f t="shared" si="2"/>
        <v>0.34254401830769443</v>
      </c>
    </row>
    <row r="27" spans="1:11" x14ac:dyDescent="0.25">
      <c r="A27" s="8" t="s">
        <v>29</v>
      </c>
      <c r="B27" s="15">
        <v>2056.7083809675842</v>
      </c>
      <c r="C27" s="15">
        <v>1633.5718868774261</v>
      </c>
      <c r="D27" s="15">
        <v>3278.4888287322642</v>
      </c>
      <c r="E27" s="8">
        <v>92</v>
      </c>
      <c r="F27" s="8">
        <v>84</v>
      </c>
      <c r="G27" s="8">
        <v>74</v>
      </c>
      <c r="H27" s="17">
        <v>2.1805252765843441E-4</v>
      </c>
      <c r="I27" s="17">
        <v>1.9639182857114984E-4</v>
      </c>
      <c r="J27" s="17">
        <v>3.2108015629703733E-4</v>
      </c>
      <c r="K27" s="19">
        <f t="shared" si="2"/>
        <v>1.0069449376966801</v>
      </c>
    </row>
    <row r="28" spans="1:11" x14ac:dyDescent="0.25">
      <c r="A28" s="8" t="s">
        <v>30</v>
      </c>
      <c r="B28" s="15">
        <v>362660.72670993145</v>
      </c>
      <c r="C28" s="15">
        <v>420469.09985323634</v>
      </c>
      <c r="D28" s="15">
        <v>531512.85743015073</v>
      </c>
      <c r="E28" s="8">
        <v>5</v>
      </c>
      <c r="F28" s="8">
        <v>3</v>
      </c>
      <c r="G28" s="8">
        <v>3</v>
      </c>
      <c r="H28" s="17">
        <v>3.8449344045723331E-2</v>
      </c>
      <c r="I28" s="17">
        <v>5.0549777479145956E-2</v>
      </c>
      <c r="J28" s="17">
        <v>5.2053931019050738E-2</v>
      </c>
      <c r="K28" s="19">
        <f t="shared" si="2"/>
        <v>0.26409493019980279</v>
      </c>
    </row>
    <row r="29" spans="1:11" x14ac:dyDescent="0.25">
      <c r="A29" s="8" t="s">
        <v>31</v>
      </c>
      <c r="B29" s="15">
        <v>150270.69666389166</v>
      </c>
      <c r="C29" s="15">
        <v>151774.26665264581</v>
      </c>
      <c r="D29" s="15">
        <v>62268.648437085278</v>
      </c>
      <c r="E29" s="8">
        <v>9</v>
      </c>
      <c r="F29" s="8">
        <v>9</v>
      </c>
      <c r="G29" s="8">
        <v>19</v>
      </c>
      <c r="H29" s="17">
        <v>1.5931721552639447E-2</v>
      </c>
      <c r="I29" s="17">
        <v>1.8246656910174266E-2</v>
      </c>
      <c r="J29" s="17">
        <v>6.0983057795916456E-3</v>
      </c>
      <c r="K29" s="19">
        <f t="shared" si="2"/>
        <v>-0.58972855010003244</v>
      </c>
    </row>
    <row r="30" spans="1:11" x14ac:dyDescent="0.25">
      <c r="A30" s="8" t="s">
        <v>32</v>
      </c>
      <c r="B30" s="15">
        <v>42218.607305108068</v>
      </c>
      <c r="C30" s="15">
        <v>55236.063736575998</v>
      </c>
      <c r="D30" s="15">
        <v>72193.274744797047</v>
      </c>
      <c r="E30" s="8">
        <v>22</v>
      </c>
      <c r="F30" s="8">
        <v>18</v>
      </c>
      <c r="G30" s="8">
        <v>16</v>
      </c>
      <c r="H30" s="17">
        <v>4.476023009526868E-3</v>
      </c>
      <c r="I30" s="17">
        <v>6.6406086242305077E-3</v>
      </c>
      <c r="J30" s="17">
        <v>7.0702781523942666E-3</v>
      </c>
      <c r="K30" s="19">
        <f t="shared" si="2"/>
        <v>0.30699528281180521</v>
      </c>
    </row>
    <row r="31" spans="1:11" x14ac:dyDescent="0.25">
      <c r="A31" s="8" t="s">
        <v>33</v>
      </c>
      <c r="B31" s="15">
        <v>2435.091225899951</v>
      </c>
      <c r="C31" s="15">
        <v>1526.4516135812019</v>
      </c>
      <c r="D31" s="15">
        <v>2716.9876497242358</v>
      </c>
      <c r="E31" s="8">
        <v>88</v>
      </c>
      <c r="F31" s="8">
        <v>87</v>
      </c>
      <c r="G31" s="8">
        <v>78</v>
      </c>
      <c r="H31" s="17">
        <v>2.5816873301044268E-4</v>
      </c>
      <c r="I31" s="17">
        <v>1.8351357906239998E-4</v>
      </c>
      <c r="J31" s="17">
        <v>2.6608930662969766E-4</v>
      </c>
      <c r="K31" s="19">
        <f t="shared" si="2"/>
        <v>0.77993696331449525</v>
      </c>
    </row>
    <row r="32" spans="1:11" x14ac:dyDescent="0.25">
      <c r="A32" s="8" t="s">
        <v>34</v>
      </c>
      <c r="B32" s="15">
        <v>4049.2973059212891</v>
      </c>
      <c r="C32" s="15">
        <v>2129.507136617432</v>
      </c>
      <c r="D32" s="15">
        <v>2049.8166002881035</v>
      </c>
      <c r="E32" s="8">
        <v>76</v>
      </c>
      <c r="F32" s="8">
        <v>80</v>
      </c>
      <c r="G32" s="8">
        <v>86</v>
      </c>
      <c r="H32" s="17">
        <v>4.2930710107829436E-4</v>
      </c>
      <c r="I32" s="17">
        <v>2.5601432289278347E-4</v>
      </c>
      <c r="J32" s="17">
        <v>2.0074963459773738E-4</v>
      </c>
      <c r="K32" s="19">
        <f t="shared" si="2"/>
        <v>-3.7422056474490706E-2</v>
      </c>
    </row>
    <row r="33" spans="1:11" x14ac:dyDescent="0.25">
      <c r="A33" s="8" t="s">
        <v>35</v>
      </c>
      <c r="B33" s="15">
        <v>12882.51580834985</v>
      </c>
      <c r="C33" s="15">
        <v>8917.4411740033993</v>
      </c>
      <c r="D33" s="15">
        <v>9200.4787432238809</v>
      </c>
      <c r="E33" s="8">
        <v>48</v>
      </c>
      <c r="F33" s="8">
        <v>48</v>
      </c>
      <c r="G33" s="8">
        <v>51</v>
      </c>
      <c r="H33" s="17">
        <v>1.3658062370946783E-3</v>
      </c>
      <c r="I33" s="17">
        <v>1.0720756107561475E-3</v>
      </c>
      <c r="J33" s="17">
        <v>9.0105268225793836E-4</v>
      </c>
      <c r="K33" s="19">
        <f t="shared" si="2"/>
        <v>3.1739774190561176E-2</v>
      </c>
    </row>
    <row r="34" spans="1:11" x14ac:dyDescent="0.25">
      <c r="A34" s="8" t="s">
        <v>36</v>
      </c>
      <c r="B34" s="15">
        <v>25766.079842450865</v>
      </c>
      <c r="C34" s="15">
        <v>40184.533470785238</v>
      </c>
      <c r="D34" s="15">
        <v>38250.786156476846</v>
      </c>
      <c r="E34" s="8">
        <v>30</v>
      </c>
      <c r="F34" s="8">
        <v>20</v>
      </c>
      <c r="G34" s="8">
        <v>31</v>
      </c>
      <c r="H34" s="17">
        <v>2.7317236072389971E-3</v>
      </c>
      <c r="I34" s="17">
        <v>4.8310784924754597E-3</v>
      </c>
      <c r="J34" s="17">
        <v>3.7461065262666192E-3</v>
      </c>
      <c r="K34" s="19">
        <f t="shared" si="2"/>
        <v>-4.8121681335786981E-2</v>
      </c>
    </row>
    <row r="35" spans="1:11" x14ac:dyDescent="0.25">
      <c r="A35" s="8" t="s">
        <v>37</v>
      </c>
      <c r="B35" s="15">
        <v>6968.7018436769104</v>
      </c>
      <c r="C35" s="15">
        <v>3896.0989601534993</v>
      </c>
      <c r="D35" s="15">
        <v>3970.9132931832091</v>
      </c>
      <c r="E35" s="8">
        <v>59</v>
      </c>
      <c r="F35" s="8">
        <v>65</v>
      </c>
      <c r="G35" s="8">
        <v>67</v>
      </c>
      <c r="H35" s="17">
        <v>7.3882280325851014E-4</v>
      </c>
      <c r="I35" s="17">
        <v>4.6839811900859098E-4</v>
      </c>
      <c r="J35" s="17">
        <v>3.8889303194919282E-4</v>
      </c>
      <c r="K35" s="19">
        <f t="shared" si="2"/>
        <v>1.9202369804991459E-2</v>
      </c>
    </row>
    <row r="36" spans="1:11" x14ac:dyDescent="0.25">
      <c r="A36" s="8" t="s">
        <v>38</v>
      </c>
      <c r="B36" s="15">
        <v>13472.057830184298</v>
      </c>
      <c r="C36" s="15">
        <v>8911.6152292142142</v>
      </c>
      <c r="D36" s="15">
        <v>10655.913386506598</v>
      </c>
      <c r="E36" s="8">
        <v>46</v>
      </c>
      <c r="F36" s="8">
        <v>49</v>
      </c>
      <c r="G36" s="8">
        <v>49</v>
      </c>
      <c r="H36" s="17">
        <v>1.4283095697068535E-3</v>
      </c>
      <c r="I36" s="17">
        <v>1.0713752020630903E-3</v>
      </c>
      <c r="J36" s="17">
        <v>1.0435912746270448E-3</v>
      </c>
      <c r="K36" s="19">
        <f t="shared" si="2"/>
        <v>0.19573310925433529</v>
      </c>
    </row>
    <row r="37" spans="1:11" x14ac:dyDescent="0.25">
      <c r="A37" s="8" t="s">
        <v>39</v>
      </c>
      <c r="B37" s="15">
        <v>4256.356404938675</v>
      </c>
      <c r="C37" s="15">
        <v>2769.6103962622919</v>
      </c>
      <c r="D37" s="15">
        <v>3813.5040067212894</v>
      </c>
      <c r="E37" s="8">
        <v>74</v>
      </c>
      <c r="F37" s="8">
        <v>75</v>
      </c>
      <c r="G37" s="8">
        <v>69</v>
      </c>
      <c r="H37" s="17">
        <v>4.5125953747288827E-4</v>
      </c>
      <c r="I37" s="17">
        <v>3.3296903216872739E-4</v>
      </c>
      <c r="J37" s="17">
        <v>3.7347708852523986E-4</v>
      </c>
      <c r="K37" s="19">
        <f t="shared" si="2"/>
        <v>0.37690991190232981</v>
      </c>
    </row>
    <row r="38" spans="1:11" x14ac:dyDescent="0.25">
      <c r="A38" s="8" t="s">
        <v>40</v>
      </c>
      <c r="B38" s="15">
        <v>7112.0269299649663</v>
      </c>
      <c r="C38" s="15">
        <v>3386.0884726169556</v>
      </c>
      <c r="D38" s="15">
        <v>4481.5466201276431</v>
      </c>
      <c r="E38" s="8">
        <v>57</v>
      </c>
      <c r="F38" s="8">
        <v>68</v>
      </c>
      <c r="G38" s="8">
        <v>65</v>
      </c>
      <c r="H38" s="17">
        <v>7.5401815016873711E-4</v>
      </c>
      <c r="I38" s="17">
        <v>4.0708346671665852E-4</v>
      </c>
      <c r="J38" s="17">
        <v>4.3890211753427113E-4</v>
      </c>
      <c r="K38" s="19">
        <f t="shared" si="2"/>
        <v>0.3235172844329306</v>
      </c>
    </row>
    <row r="39" spans="1:11" x14ac:dyDescent="0.25">
      <c r="A39" s="8" t="s">
        <v>41</v>
      </c>
      <c r="B39" s="15">
        <v>83432.345926657217</v>
      </c>
      <c r="C39" s="15">
        <v>104309.74125962681</v>
      </c>
      <c r="D39" s="15">
        <v>148526.39732898818</v>
      </c>
      <c r="E39" s="8">
        <v>16</v>
      </c>
      <c r="F39" s="8">
        <v>12</v>
      </c>
      <c r="G39" s="8">
        <v>13</v>
      </c>
      <c r="H39" s="17">
        <v>8.8455096921527185E-3</v>
      </c>
      <c r="I39" s="17">
        <v>1.2540360781379403E-2</v>
      </c>
      <c r="J39" s="17">
        <v>1.4545994011231045E-2</v>
      </c>
      <c r="K39" s="19">
        <f t="shared" si="2"/>
        <v>0.42389766799733652</v>
      </c>
    </row>
    <row r="40" spans="1:11" x14ac:dyDescent="0.25">
      <c r="A40" s="8" t="s">
        <v>42</v>
      </c>
      <c r="B40" s="15">
        <v>4020.2515956427783</v>
      </c>
      <c r="C40" s="15">
        <v>2782.5832398119428</v>
      </c>
      <c r="D40" s="15">
        <v>3050.3590526982271</v>
      </c>
      <c r="E40" s="8">
        <v>78</v>
      </c>
      <c r="F40" s="8">
        <v>74</v>
      </c>
      <c r="G40" s="8">
        <v>75</v>
      </c>
      <c r="H40" s="17">
        <v>4.2622767056569818E-4</v>
      </c>
      <c r="I40" s="17">
        <v>3.3452865772726551E-4</v>
      </c>
      <c r="J40" s="17">
        <v>2.9873817254431537E-4</v>
      </c>
      <c r="K40" s="19">
        <f t="shared" si="2"/>
        <v>9.6232813112315574E-2</v>
      </c>
    </row>
    <row r="41" spans="1:11" x14ac:dyDescent="0.25">
      <c r="A41" s="8" t="s">
        <v>43</v>
      </c>
      <c r="B41" s="15">
        <v>2003.9553024298043</v>
      </c>
      <c r="C41" s="15">
        <v>1134.2248869216601</v>
      </c>
      <c r="D41" s="15">
        <v>1043.4357591571581</v>
      </c>
      <c r="E41" s="8">
        <v>93</v>
      </c>
      <c r="F41" s="8">
        <v>94</v>
      </c>
      <c r="G41" s="8">
        <v>96</v>
      </c>
      <c r="H41" s="17">
        <v>2.1245963844605359E-4</v>
      </c>
      <c r="I41" s="17">
        <v>1.3635916566808826E-4</v>
      </c>
      <c r="J41" s="17">
        <v>1.0218931164259822E-4</v>
      </c>
      <c r="K41" s="19">
        <f t="shared" si="2"/>
        <v>-8.0045085248400705E-2</v>
      </c>
    </row>
    <row r="42" spans="1:11" x14ac:dyDescent="0.25">
      <c r="A42" s="8" t="s">
        <v>44</v>
      </c>
      <c r="B42" s="15">
        <v>3282.0645746859509</v>
      </c>
      <c r="C42" s="15">
        <v>2511.0794194664109</v>
      </c>
      <c r="D42" s="15">
        <v>2333.1418290305846</v>
      </c>
      <c r="E42" s="8">
        <v>81</v>
      </c>
      <c r="F42" s="8">
        <v>77</v>
      </c>
      <c r="G42" s="8">
        <v>83</v>
      </c>
      <c r="H42" s="17">
        <v>3.4796497309540339E-4</v>
      </c>
      <c r="I42" s="17">
        <v>3.0188783416140741E-4</v>
      </c>
      <c r="J42" s="17">
        <v>2.2849720778764094E-4</v>
      </c>
      <c r="K42" s="19">
        <f t="shared" si="2"/>
        <v>-7.0860996691867628E-2</v>
      </c>
    </row>
    <row r="43" spans="1:11" x14ac:dyDescent="0.25">
      <c r="A43" s="8" t="s">
        <v>45</v>
      </c>
      <c r="B43" s="15">
        <v>6501.3911586277936</v>
      </c>
      <c r="C43" s="15">
        <v>5722.9433864037364</v>
      </c>
      <c r="D43" s="15">
        <v>6131.1533916015123</v>
      </c>
      <c r="E43" s="8">
        <v>63</v>
      </c>
      <c r="F43" s="8">
        <v>56</v>
      </c>
      <c r="G43" s="8">
        <v>59</v>
      </c>
      <c r="H43" s="17">
        <v>6.892784551050708E-4</v>
      </c>
      <c r="I43" s="17">
        <v>6.8802562378409262E-4</v>
      </c>
      <c r="J43" s="17">
        <v>6.0045703740212078E-4</v>
      </c>
      <c r="K43" s="19">
        <f t="shared" si="2"/>
        <v>7.1328681350855128E-2</v>
      </c>
    </row>
    <row r="44" spans="1:11" x14ac:dyDescent="0.25">
      <c r="A44" s="8" t="s">
        <v>46</v>
      </c>
      <c r="B44" s="15">
        <v>1985.6761347946317</v>
      </c>
      <c r="C44" s="15">
        <v>1606.3793701018271</v>
      </c>
      <c r="D44" s="15">
        <v>2323.3074720242284</v>
      </c>
      <c r="E44" s="8">
        <v>94</v>
      </c>
      <c r="F44" s="8">
        <v>85</v>
      </c>
      <c r="G44" s="8">
        <v>84</v>
      </c>
      <c r="H44" s="17">
        <v>2.1052167838169752E-4</v>
      </c>
      <c r="I44" s="17">
        <v>1.9312268067756084E-4</v>
      </c>
      <c r="J44" s="17">
        <v>2.2753407597611583E-4</v>
      </c>
      <c r="K44" s="19">
        <f t="shared" si="2"/>
        <v>0.44630061569886559</v>
      </c>
    </row>
    <row r="45" spans="1:11" x14ac:dyDescent="0.25">
      <c r="A45" s="8" t="s">
        <v>47</v>
      </c>
      <c r="B45" s="15">
        <v>19767.580442710096</v>
      </c>
      <c r="C45" s="15">
        <v>32467.25619719399</v>
      </c>
      <c r="D45" s="15">
        <v>44028.702601884295</v>
      </c>
      <c r="E45" s="8">
        <v>33</v>
      </c>
      <c r="F45" s="8">
        <v>28</v>
      </c>
      <c r="G45" s="8">
        <v>28</v>
      </c>
      <c r="H45" s="17">
        <v>2.0957618110140361E-3</v>
      </c>
      <c r="I45" s="17">
        <v>3.9032893896351474E-3</v>
      </c>
      <c r="J45" s="17">
        <v>4.3119691575814285E-3</v>
      </c>
      <c r="K45" s="19">
        <f t="shared" si="2"/>
        <v>0.35609557932676528</v>
      </c>
    </row>
    <row r="46" spans="1:11" x14ac:dyDescent="0.25">
      <c r="A46" s="8" t="s">
        <v>48</v>
      </c>
      <c r="B46" s="15">
        <v>12522.825131509333</v>
      </c>
      <c r="C46" s="15">
        <v>6045.9422377877381</v>
      </c>
      <c r="D46" s="15">
        <v>8280.4458373884645</v>
      </c>
      <c r="E46" s="8">
        <v>49</v>
      </c>
      <c r="F46" s="8">
        <v>55</v>
      </c>
      <c r="G46" s="8">
        <v>54</v>
      </c>
      <c r="H46" s="17">
        <v>1.3276717781767107E-3</v>
      </c>
      <c r="I46" s="17">
        <v>7.2685730028345991E-4</v>
      </c>
      <c r="J46" s="17">
        <v>8.1094887997709285E-4</v>
      </c>
      <c r="K46" s="19">
        <f t="shared" si="2"/>
        <v>0.36958732182964926</v>
      </c>
    </row>
    <row r="47" spans="1:11" x14ac:dyDescent="0.25">
      <c r="A47" s="8" t="s">
        <v>49</v>
      </c>
      <c r="B47" s="15">
        <v>1856.6067985688035</v>
      </c>
      <c r="C47" s="15">
        <v>1392.3103474906459</v>
      </c>
      <c r="D47" s="15">
        <v>1737.0019852862565</v>
      </c>
      <c r="E47" s="8">
        <v>96</v>
      </c>
      <c r="F47" s="8">
        <v>91</v>
      </c>
      <c r="G47" s="8">
        <v>90</v>
      </c>
      <c r="H47" s="17">
        <v>1.9683772820787762E-4</v>
      </c>
      <c r="I47" s="17">
        <v>1.6738680267380131E-4</v>
      </c>
      <c r="J47" s="17">
        <v>1.7011400619584697E-4</v>
      </c>
      <c r="K47" s="19">
        <f t="shared" si="2"/>
        <v>0.24756810751054648</v>
      </c>
    </row>
    <row r="48" spans="1:11" x14ac:dyDescent="0.25">
      <c r="A48" s="8" t="s">
        <v>50</v>
      </c>
      <c r="B48" s="15">
        <v>17665.657664987943</v>
      </c>
      <c r="C48" s="15">
        <v>21052.528938046213</v>
      </c>
      <c r="D48" s="15">
        <v>23196.38888969773</v>
      </c>
      <c r="E48" s="8">
        <v>38</v>
      </c>
      <c r="F48" s="8">
        <v>36</v>
      </c>
      <c r="G48" s="8">
        <v>36</v>
      </c>
      <c r="H48" s="17">
        <v>1.8729156463042241E-3</v>
      </c>
      <c r="I48" s="17">
        <v>2.5309842115936068E-3</v>
      </c>
      <c r="J48" s="17">
        <v>2.2717479178085177E-3</v>
      </c>
      <c r="K48" s="19">
        <f t="shared" si="2"/>
        <v>0.10183384418853003</v>
      </c>
    </row>
    <row r="49" spans="1:11" x14ac:dyDescent="0.25">
      <c r="A49" s="8" t="s">
        <v>51</v>
      </c>
      <c r="B49" s="15">
        <v>11101.695347930625</v>
      </c>
      <c r="C49" s="15">
        <v>17661.475087033017</v>
      </c>
      <c r="D49" s="15">
        <v>19399.975399581097</v>
      </c>
      <c r="E49" s="8">
        <v>51</v>
      </c>
      <c r="F49" s="8">
        <v>39</v>
      </c>
      <c r="G49" s="8">
        <v>41</v>
      </c>
      <c r="H49" s="17">
        <v>1.1770033877001587E-3</v>
      </c>
      <c r="I49" s="17">
        <v>2.1233037954860958E-3</v>
      </c>
      <c r="J49" s="17">
        <v>1.8999445960792875E-3</v>
      </c>
      <c r="K49" s="19">
        <f t="shared" si="2"/>
        <v>9.843460435671525E-2</v>
      </c>
    </row>
    <row r="50" spans="1:11" x14ac:dyDescent="0.25">
      <c r="A50" s="8" t="s">
        <v>52</v>
      </c>
      <c r="B50" s="15">
        <v>27994.189949245592</v>
      </c>
      <c r="C50" s="15">
        <v>32056.834388987772</v>
      </c>
      <c r="D50" s="15">
        <v>44292.206964402903</v>
      </c>
      <c r="E50" s="8">
        <v>29</v>
      </c>
      <c r="F50" s="8">
        <v>29</v>
      </c>
      <c r="G50" s="8">
        <v>27</v>
      </c>
      <c r="H50" s="17">
        <v>2.9679481712967014E-3</v>
      </c>
      <c r="I50" s="17">
        <v>3.8539475210301664E-3</v>
      </c>
      <c r="J50" s="17">
        <v>4.3377755660586968E-3</v>
      </c>
      <c r="K50" s="19">
        <f t="shared" si="2"/>
        <v>0.38167750523795485</v>
      </c>
    </row>
    <row r="51" spans="1:11" x14ac:dyDescent="0.25">
      <c r="A51" s="8" t="s">
        <v>53</v>
      </c>
      <c r="B51" s="15">
        <v>4406294.4400513601</v>
      </c>
      <c r="C51" s="15">
        <v>3776439.6927152849</v>
      </c>
      <c r="D51" s="15">
        <v>4431764.912083731</v>
      </c>
      <c r="E51" s="8">
        <v>1</v>
      </c>
      <c r="F51" s="8">
        <v>1</v>
      </c>
      <c r="G51" s="8">
        <v>1</v>
      </c>
      <c r="H51" s="17">
        <v>0.46715599019851917</v>
      </c>
      <c r="I51" s="17">
        <v>0.45401240233064571</v>
      </c>
      <c r="J51" s="17">
        <v>0.43402672541477033</v>
      </c>
      <c r="K51" s="19">
        <f t="shared" si="2"/>
        <v>0.1735299045374834</v>
      </c>
    </row>
    <row r="52" spans="1:11" x14ac:dyDescent="0.25">
      <c r="A52" s="8" t="s">
        <v>54</v>
      </c>
      <c r="B52" s="15">
        <v>7548.6047826518898</v>
      </c>
      <c r="C52" s="15">
        <v>5178.6549556702266</v>
      </c>
      <c r="D52" s="15">
        <v>6370.1127291502517</v>
      </c>
      <c r="E52" s="8">
        <v>55</v>
      </c>
      <c r="F52" s="8">
        <v>58</v>
      </c>
      <c r="G52" s="8">
        <v>58</v>
      </c>
      <c r="H52" s="17">
        <v>8.0030419887598735E-4</v>
      </c>
      <c r="I52" s="17">
        <v>6.2258999708130749E-4</v>
      </c>
      <c r="J52" s="17">
        <v>6.2385961873055978E-4</v>
      </c>
      <c r="K52" s="19">
        <f t="shared" si="2"/>
        <v>0.23007089363531952</v>
      </c>
    </row>
    <row r="53" spans="1:11" x14ac:dyDescent="0.25">
      <c r="A53" s="8" t="s">
        <v>55</v>
      </c>
      <c r="B53" s="15">
        <v>32768.419665552668</v>
      </c>
      <c r="C53" s="15">
        <v>22747.178217386732</v>
      </c>
      <c r="D53" s="15">
        <v>25832.521261140992</v>
      </c>
      <c r="E53" s="8">
        <v>25</v>
      </c>
      <c r="F53" s="8">
        <v>34</v>
      </c>
      <c r="G53" s="8">
        <v>34</v>
      </c>
      <c r="H53" s="17">
        <v>3.4741127140662559E-3</v>
      </c>
      <c r="I53" s="17">
        <v>2.7347189069749302E-3</v>
      </c>
      <c r="J53" s="17">
        <v>2.5299186293951652E-3</v>
      </c>
      <c r="K53" s="19">
        <f t="shared" si="2"/>
        <v>0.13563629801765864</v>
      </c>
    </row>
    <row r="54" spans="1:11" x14ac:dyDescent="0.25">
      <c r="A54" s="8" t="s">
        <v>56</v>
      </c>
      <c r="B54" s="15">
        <v>2145.0163202078929</v>
      </c>
      <c r="C54" s="15">
        <v>1097.9006144321268</v>
      </c>
      <c r="D54" s="15">
        <v>1984.4386668233315</v>
      </c>
      <c r="E54" s="8">
        <v>91</v>
      </c>
      <c r="F54" s="8">
        <v>95</v>
      </c>
      <c r="G54" s="8">
        <v>87</v>
      </c>
      <c r="H54" s="17">
        <v>2.2741494847698421E-4</v>
      </c>
      <c r="I54" s="17">
        <v>1.319921767690736E-4</v>
      </c>
      <c r="J54" s="17">
        <v>1.9434681970592534E-4</v>
      </c>
      <c r="K54" s="19">
        <f t="shared" si="2"/>
        <v>0.80748479483250279</v>
      </c>
    </row>
    <row r="55" spans="1:11" x14ac:dyDescent="0.25">
      <c r="A55" s="8" t="s">
        <v>57</v>
      </c>
      <c r="B55" s="15">
        <v>1291990.3196966571</v>
      </c>
      <c r="C55" s="15">
        <v>916421.28264485195</v>
      </c>
      <c r="D55" s="15">
        <v>976128.33561096038</v>
      </c>
      <c r="E55" s="8">
        <v>2</v>
      </c>
      <c r="F55" s="8">
        <v>2</v>
      </c>
      <c r="G55" s="8">
        <v>2</v>
      </c>
      <c r="H55" s="17">
        <v>0.13697700535821614</v>
      </c>
      <c r="I55" s="17">
        <v>0.11017430753180286</v>
      </c>
      <c r="J55" s="17">
        <v>9.5597531343465492E-2</v>
      </c>
      <c r="K55" s="19">
        <f t="shared" si="2"/>
        <v>6.5152407628279896E-2</v>
      </c>
    </row>
    <row r="56" spans="1:11" x14ac:dyDescent="0.25">
      <c r="A56" s="8" t="s">
        <v>58</v>
      </c>
      <c r="B56" s="15">
        <v>5812.6607088624896</v>
      </c>
      <c r="C56" s="15">
        <v>2995.5195925119297</v>
      </c>
      <c r="D56" s="15">
        <v>3564.3062832179571</v>
      </c>
      <c r="E56" s="8">
        <v>66</v>
      </c>
      <c r="F56" s="8">
        <v>72</v>
      </c>
      <c r="G56" s="8">
        <v>72</v>
      </c>
      <c r="H56" s="17">
        <v>6.1625915064927698E-4</v>
      </c>
      <c r="I56" s="17">
        <v>3.6012836350817162E-4</v>
      </c>
      <c r="J56" s="17">
        <v>3.4907180664350921E-4</v>
      </c>
      <c r="K56" s="19">
        <f t="shared" si="2"/>
        <v>0.1898791422122077</v>
      </c>
    </row>
    <row r="57" spans="1:11" x14ac:dyDescent="0.25">
      <c r="A57" s="8" t="s">
        <v>59</v>
      </c>
      <c r="B57" s="15">
        <v>1883.1428190436327</v>
      </c>
      <c r="C57" s="15">
        <v>914.63213862767657</v>
      </c>
      <c r="D57" s="15">
        <v>939.08238421053011</v>
      </c>
      <c r="E57" s="8">
        <v>95</v>
      </c>
      <c r="F57" s="8">
        <v>96</v>
      </c>
      <c r="G57" s="8">
        <v>97</v>
      </c>
      <c r="H57" s="17">
        <v>1.996510810351804E-4</v>
      </c>
      <c r="I57" s="17">
        <v>1.0995921245828158E-4</v>
      </c>
      <c r="J57" s="17">
        <v>9.1969420806202478E-5</v>
      </c>
      <c r="K57" s="19">
        <f t="shared" si="2"/>
        <v>2.6732327184062044E-2</v>
      </c>
    </row>
    <row r="58" spans="1:11" x14ac:dyDescent="0.25">
      <c r="A58" s="8" t="s">
        <v>60</v>
      </c>
      <c r="B58" s="15">
        <v>6866.071401678686</v>
      </c>
      <c r="C58" s="15">
        <v>3992.1275912406236</v>
      </c>
      <c r="D58" s="15">
        <v>5218.4907301611238</v>
      </c>
      <c r="E58" s="8">
        <v>62</v>
      </c>
      <c r="F58" s="8">
        <v>62</v>
      </c>
      <c r="G58" s="8">
        <v>63</v>
      </c>
      <c r="H58" s="17">
        <v>7.2794190857285374E-4</v>
      </c>
      <c r="I58" s="17">
        <v>4.7994290537880342E-4</v>
      </c>
      <c r="J58" s="17">
        <v>5.1107504304740369E-4</v>
      </c>
      <c r="K58" s="19">
        <f t="shared" si="2"/>
        <v>0.30719537662356777</v>
      </c>
    </row>
    <row r="59" spans="1:11" x14ac:dyDescent="0.25">
      <c r="A59" s="8" t="s">
        <v>61</v>
      </c>
      <c r="B59" s="15">
        <v>50269.858032204269</v>
      </c>
      <c r="C59" s="15">
        <v>35946.634222495086</v>
      </c>
      <c r="D59" s="15">
        <v>75625.464213144907</v>
      </c>
      <c r="E59" s="8">
        <v>19</v>
      </c>
      <c r="F59" s="8">
        <v>25</v>
      </c>
      <c r="G59" s="8">
        <v>15</v>
      </c>
      <c r="H59" s="17">
        <v>5.3296178059992821E-3</v>
      </c>
      <c r="I59" s="17">
        <v>4.32158834431741E-3</v>
      </c>
      <c r="J59" s="17">
        <v>7.4064110442560041E-3</v>
      </c>
      <c r="K59" s="19">
        <f t="shared" si="2"/>
        <v>1.1038260145596372</v>
      </c>
    </row>
    <row r="60" spans="1:11" x14ac:dyDescent="0.25">
      <c r="A60" s="8" t="s">
        <v>62</v>
      </c>
      <c r="B60" s="15">
        <v>31434.353984211135</v>
      </c>
      <c r="C60" s="15">
        <v>34794.105906210534</v>
      </c>
      <c r="D60" s="15">
        <v>52412.262231504574</v>
      </c>
      <c r="E60" s="8">
        <v>26</v>
      </c>
      <c r="F60" s="8">
        <v>26</v>
      </c>
      <c r="G60" s="8">
        <v>24</v>
      </c>
      <c r="H60" s="17">
        <v>3.3326748726246608E-3</v>
      </c>
      <c r="I60" s="17">
        <v>4.1830286976110662E-3</v>
      </c>
      <c r="J60" s="17">
        <v>5.1330165293502327E-3</v>
      </c>
      <c r="K60" s="19">
        <f t="shared" si="2"/>
        <v>0.50635462146332388</v>
      </c>
    </row>
    <row r="61" spans="1:11" x14ac:dyDescent="0.25">
      <c r="A61" s="8" t="s">
        <v>63</v>
      </c>
      <c r="B61" s="15">
        <v>1470.2802271134428</v>
      </c>
      <c r="C61" s="15">
        <v>747.12163781844436</v>
      </c>
      <c r="D61" s="15">
        <v>821.32929212302224</v>
      </c>
      <c r="E61" s="8">
        <v>99</v>
      </c>
      <c r="F61" s="8">
        <v>100</v>
      </c>
      <c r="G61" s="8">
        <v>100</v>
      </c>
      <c r="H61" s="17">
        <v>1.5587932779146689E-4</v>
      </c>
      <c r="I61" s="17">
        <v>8.9820708715003923E-5</v>
      </c>
      <c r="J61" s="17">
        <v>8.0437223142275642E-5</v>
      </c>
      <c r="K61" s="19">
        <f t="shared" si="2"/>
        <v>9.9324729131470946E-2</v>
      </c>
    </row>
    <row r="62" spans="1:11" x14ac:dyDescent="0.25">
      <c r="A62" s="8" t="s">
        <v>64</v>
      </c>
      <c r="B62" s="15">
        <v>6994.3126963451159</v>
      </c>
      <c r="C62" s="15">
        <v>58122.523165532999</v>
      </c>
      <c r="D62" s="15">
        <v>11929.154879155591</v>
      </c>
      <c r="E62" s="8">
        <v>58</v>
      </c>
      <c r="F62" s="8">
        <v>17</v>
      </c>
      <c r="G62" s="8">
        <v>46</v>
      </c>
      <c r="H62" s="17">
        <v>7.4153806965770801E-4</v>
      </c>
      <c r="I62" s="17">
        <v>6.9876255200910804E-3</v>
      </c>
      <c r="J62" s="17">
        <v>1.1682867056075714E-3</v>
      </c>
      <c r="K62" s="19">
        <f t="shared" si="2"/>
        <v>-0.79475848209167821</v>
      </c>
    </row>
    <row r="63" spans="1:11" x14ac:dyDescent="0.25">
      <c r="A63" s="8" t="s">
        <v>65</v>
      </c>
      <c r="B63" s="15">
        <v>24881.131468629599</v>
      </c>
      <c r="C63" s="15">
        <v>16838.233485217454</v>
      </c>
      <c r="D63" s="15">
        <v>20100.026070163018</v>
      </c>
      <c r="E63" s="8">
        <v>31</v>
      </c>
      <c r="F63" s="8">
        <v>41</v>
      </c>
      <c r="G63" s="8">
        <v>40</v>
      </c>
      <c r="H63" s="17">
        <v>2.6379012493662844E-3</v>
      </c>
      <c r="I63" s="17">
        <v>2.0243317668688257E-3</v>
      </c>
      <c r="J63" s="17">
        <v>1.9685043473758033E-3</v>
      </c>
      <c r="K63" s="19">
        <f t="shared" si="2"/>
        <v>0.19371346690311331</v>
      </c>
    </row>
    <row r="64" spans="1:11" x14ac:dyDescent="0.25">
      <c r="A64" s="8" t="s">
        <v>66</v>
      </c>
      <c r="B64" s="15">
        <v>4026.1143080445163</v>
      </c>
      <c r="C64" s="15">
        <v>3102.9606056558869</v>
      </c>
      <c r="D64" s="15">
        <v>3954.8977496077478</v>
      </c>
      <c r="E64" s="8">
        <v>77</v>
      </c>
      <c r="F64" s="8">
        <v>71</v>
      </c>
      <c r="G64" s="8">
        <v>68</v>
      </c>
      <c r="H64" s="17">
        <v>4.2684923620425118E-4</v>
      </c>
      <c r="I64" s="17">
        <v>3.7304517311072445E-4</v>
      </c>
      <c r="J64" s="17">
        <v>3.8732454308038078E-4</v>
      </c>
      <c r="K64" s="19">
        <f t="shared" si="2"/>
        <v>0.27455622298233573</v>
      </c>
    </row>
    <row r="65" spans="1:11" x14ac:dyDescent="0.25">
      <c r="A65" s="8" t="s">
        <v>67</v>
      </c>
      <c r="B65" s="15">
        <v>13745.368426860805</v>
      </c>
      <c r="C65" s="15">
        <v>7874.2770044421268</v>
      </c>
      <c r="D65" s="15">
        <v>8326.2438872819039</v>
      </c>
      <c r="E65" s="8">
        <v>45</v>
      </c>
      <c r="F65" s="8">
        <v>50</v>
      </c>
      <c r="G65" s="8">
        <v>53</v>
      </c>
      <c r="H65" s="17">
        <v>1.457285999711534E-3</v>
      </c>
      <c r="I65" s="17">
        <v>9.4666397726406377E-4</v>
      </c>
      <c r="J65" s="17">
        <v>8.1543413089178664E-4</v>
      </c>
      <c r="K65" s="19">
        <f t="shared" si="2"/>
        <v>5.7397889683688863E-2</v>
      </c>
    </row>
    <row r="66" spans="1:11" x14ac:dyDescent="0.25">
      <c r="A66" s="8" t="s">
        <v>68</v>
      </c>
      <c r="B66" s="15">
        <v>2226.4004555800002</v>
      </c>
      <c r="C66" s="15">
        <v>1774.7902151837689</v>
      </c>
      <c r="D66" s="15">
        <v>1605.5169997638832</v>
      </c>
      <c r="E66" s="8">
        <v>90</v>
      </c>
      <c r="F66" s="8">
        <v>82</v>
      </c>
      <c r="G66" s="8">
        <v>93</v>
      </c>
      <c r="H66" s="17">
        <v>2.3604330658229592E-4</v>
      </c>
      <c r="I66" s="17">
        <v>2.1336942591267696E-4</v>
      </c>
      <c r="J66" s="17">
        <v>1.5723696988196632E-4</v>
      </c>
      <c r="K66" s="19">
        <f t="shared" si="2"/>
        <v>-9.5376464199380617E-2</v>
      </c>
    </row>
    <row r="67" spans="1:11" x14ac:dyDescent="0.25">
      <c r="A67" s="8" t="s">
        <v>69</v>
      </c>
      <c r="B67" s="15">
        <v>1422.8683394084828</v>
      </c>
      <c r="C67" s="15">
        <v>752.27005562023976</v>
      </c>
      <c r="D67" s="15">
        <v>737.54490507698154</v>
      </c>
      <c r="E67" s="8">
        <v>100</v>
      </c>
      <c r="F67" s="8">
        <v>99</v>
      </c>
      <c r="G67" s="8">
        <v>101</v>
      </c>
      <c r="H67" s="17">
        <v>1.5085271242353579E-4</v>
      </c>
      <c r="I67" s="17">
        <v>9.0439663530806721E-5</v>
      </c>
      <c r="J67" s="17">
        <v>7.22317646236335E-5</v>
      </c>
      <c r="K67" s="19">
        <f t="shared" si="2"/>
        <v>-1.9574287761749964E-2</v>
      </c>
    </row>
    <row r="68" spans="1:11" x14ac:dyDescent="0.25">
      <c r="A68" s="8" t="s">
        <v>70</v>
      </c>
      <c r="B68" s="15">
        <v>2984.4110110626243</v>
      </c>
      <c r="C68" s="15">
        <v>2204.0416102073032</v>
      </c>
      <c r="D68" s="15">
        <v>2551.7752128137317</v>
      </c>
      <c r="E68" s="8">
        <v>83</v>
      </c>
      <c r="F68" s="8">
        <v>79</v>
      </c>
      <c r="G68" s="8">
        <v>80</v>
      </c>
      <c r="H68" s="17">
        <v>3.1640769812379428E-4</v>
      </c>
      <c r="I68" s="17">
        <v>2.6497503143428717E-4</v>
      </c>
      <c r="J68" s="17">
        <v>2.4990915844662418E-4</v>
      </c>
      <c r="K68" s="19">
        <f t="shared" si="2"/>
        <v>0.15777088826091723</v>
      </c>
    </row>
    <row r="69" spans="1:11" x14ac:dyDescent="0.25">
      <c r="A69" s="8" t="s">
        <v>71</v>
      </c>
      <c r="B69" s="15">
        <v>2975.9829353915084</v>
      </c>
      <c r="C69" s="15">
        <v>1369.4975400563146</v>
      </c>
      <c r="D69" s="15">
        <v>2404.4066423146796</v>
      </c>
      <c r="E69" s="8">
        <v>84</v>
      </c>
      <c r="F69" s="8">
        <v>92</v>
      </c>
      <c r="G69" s="8">
        <v>82</v>
      </c>
      <c r="H69" s="17">
        <v>3.1551415229085574E-4</v>
      </c>
      <c r="I69" s="17">
        <v>1.6464419366904313E-4</v>
      </c>
      <c r="J69" s="17">
        <v>2.3547655668375547E-4</v>
      </c>
      <c r="K69" s="19">
        <f t="shared" ref="K69:K106" si="3">D69/C69-1</f>
        <v>0.75568525827056909</v>
      </c>
    </row>
    <row r="70" spans="1:11" x14ac:dyDescent="0.25">
      <c r="A70" s="8" t="s">
        <v>72</v>
      </c>
      <c r="B70" s="15">
        <v>1303.0349419646545</v>
      </c>
      <c r="C70" s="15">
        <v>700.60950941328133</v>
      </c>
      <c r="D70" s="15">
        <v>905.71889484650148</v>
      </c>
      <c r="E70" s="8">
        <v>101</v>
      </c>
      <c r="F70" s="8">
        <v>101</v>
      </c>
      <c r="G70" s="8">
        <v>98</v>
      </c>
      <c r="H70" s="17">
        <v>1.3814795784951512E-4</v>
      </c>
      <c r="I70" s="17">
        <v>8.4228911977067344E-5</v>
      </c>
      <c r="J70" s="17">
        <v>8.8701953708027512E-5</v>
      </c>
      <c r="K70" s="19">
        <f t="shared" si="3"/>
        <v>0.29275849482115524</v>
      </c>
    </row>
    <row r="71" spans="1:11" x14ac:dyDescent="0.25">
      <c r="A71" s="8" t="s">
        <v>73</v>
      </c>
      <c r="B71" s="15">
        <v>92903.097749687586</v>
      </c>
      <c r="C71" s="15">
        <v>81719.616464483857</v>
      </c>
      <c r="D71" s="15">
        <v>92733.037315927912</v>
      </c>
      <c r="E71" s="8">
        <v>14</v>
      </c>
      <c r="F71" s="8">
        <v>15</v>
      </c>
      <c r="G71" s="8">
        <v>14</v>
      </c>
      <c r="H71" s="17">
        <v>9.8496002053959971E-3</v>
      </c>
      <c r="I71" s="17">
        <v>9.8245232037329124E-3</v>
      </c>
      <c r="J71" s="17">
        <v>9.0818482754478434E-3</v>
      </c>
      <c r="K71" s="19">
        <f t="shared" si="3"/>
        <v>0.13477083383315436</v>
      </c>
    </row>
    <row r="72" spans="1:11" x14ac:dyDescent="0.25">
      <c r="A72" s="8" t="s">
        <v>74</v>
      </c>
      <c r="B72" s="15">
        <v>14070.098482150353</v>
      </c>
      <c r="C72" s="15">
        <v>3516.4495117995621</v>
      </c>
      <c r="D72" s="15">
        <v>3610.2394480060557</v>
      </c>
      <c r="E72" s="8">
        <v>44</v>
      </c>
      <c r="F72" s="8">
        <v>67</v>
      </c>
      <c r="G72" s="8">
        <v>70</v>
      </c>
      <c r="H72" s="17">
        <v>1.4917139283463351E-3</v>
      </c>
      <c r="I72" s="17">
        <v>4.2275577539506345E-4</v>
      </c>
      <c r="J72" s="17">
        <v>3.5357029009116614E-4</v>
      </c>
      <c r="K72" s="19">
        <f t="shared" si="3"/>
        <v>2.6671771026934632E-2</v>
      </c>
    </row>
    <row r="73" spans="1:11" x14ac:dyDescent="0.25">
      <c r="A73" s="8" t="s">
        <v>75</v>
      </c>
      <c r="B73" s="15">
        <v>4382.7875717477964</v>
      </c>
      <c r="C73" s="15">
        <v>1742.8774612070961</v>
      </c>
      <c r="D73" s="15">
        <v>1508.781847639651</v>
      </c>
      <c r="E73" s="8">
        <v>73</v>
      </c>
      <c r="F73" s="8">
        <v>83</v>
      </c>
      <c r="G73" s="8">
        <v>95</v>
      </c>
      <c r="H73" s="17">
        <v>4.6466378853378214E-4</v>
      </c>
      <c r="I73" s="17">
        <v>2.0953280007541422E-4</v>
      </c>
      <c r="J73" s="17">
        <v>1.4776317284131074E-4</v>
      </c>
      <c r="K73" s="19">
        <f t="shared" si="3"/>
        <v>-0.13431558946508682</v>
      </c>
    </row>
    <row r="74" spans="1:11" x14ac:dyDescent="0.25">
      <c r="A74" s="8" t="s">
        <v>76</v>
      </c>
      <c r="B74" s="15">
        <v>52914.758357385173</v>
      </c>
      <c r="C74" s="15">
        <v>37933.347302485832</v>
      </c>
      <c r="D74" s="15">
        <v>37377.967615468464</v>
      </c>
      <c r="E74" s="8">
        <v>17</v>
      </c>
      <c r="F74" s="8">
        <v>23</v>
      </c>
      <c r="G74" s="8">
        <v>32</v>
      </c>
      <c r="H74" s="17">
        <v>5.6100305308402192E-3</v>
      </c>
      <c r="I74" s="17">
        <v>4.5604356321287971E-3</v>
      </c>
      <c r="J74" s="17">
        <v>3.6606266822879255E-3</v>
      </c>
      <c r="K74" s="19">
        <f t="shared" si="3"/>
        <v>-1.4640935390929033E-2</v>
      </c>
    </row>
    <row r="75" spans="1:11" x14ac:dyDescent="0.25">
      <c r="A75" s="8" t="s">
        <v>77</v>
      </c>
      <c r="B75" s="15">
        <v>7243.4831265434796</v>
      </c>
      <c r="C75" s="15">
        <v>5452.2264742861425</v>
      </c>
      <c r="D75" s="15">
        <v>6447.1718686822669</v>
      </c>
      <c r="E75" s="8">
        <v>56</v>
      </c>
      <c r="F75" s="8">
        <v>57</v>
      </c>
      <c r="G75" s="8">
        <v>57</v>
      </c>
      <c r="H75" s="17">
        <v>7.6795515563123432E-4</v>
      </c>
      <c r="I75" s="17">
        <v>6.5547940416376272E-4</v>
      </c>
      <c r="J75" s="17">
        <v>6.3140643735876969E-4</v>
      </c>
      <c r="K75" s="19">
        <f t="shared" si="3"/>
        <v>0.18248423815270653</v>
      </c>
    </row>
    <row r="76" spans="1:11" x14ac:dyDescent="0.25">
      <c r="A76" s="8" t="s">
        <v>78</v>
      </c>
      <c r="B76" s="15">
        <v>2987.5163552312088</v>
      </c>
      <c r="C76" s="15">
        <v>1438.1527704627115</v>
      </c>
      <c r="D76" s="15">
        <v>1916.9509212040448</v>
      </c>
      <c r="E76" s="8">
        <v>82</v>
      </c>
      <c r="F76" s="8">
        <v>88</v>
      </c>
      <c r="G76" s="8">
        <v>88</v>
      </c>
      <c r="H76" s="17">
        <v>3.1673692717321871E-4</v>
      </c>
      <c r="I76" s="17">
        <v>1.7289808586001324E-4</v>
      </c>
      <c r="J76" s="17">
        <v>1.8773737949015547E-4</v>
      </c>
      <c r="K76" s="19">
        <f t="shared" si="3"/>
        <v>0.3329257924297464</v>
      </c>
    </row>
    <row r="77" spans="1:11" x14ac:dyDescent="0.25">
      <c r="A77" s="8" t="s">
        <v>79</v>
      </c>
      <c r="B77" s="15">
        <v>46161.647199746483</v>
      </c>
      <c r="C77" s="15">
        <v>39917.839965358246</v>
      </c>
      <c r="D77" s="15">
        <v>68530.711994309284</v>
      </c>
      <c r="E77" s="8">
        <v>20</v>
      </c>
      <c r="F77" s="8">
        <v>21</v>
      </c>
      <c r="G77" s="8">
        <v>18</v>
      </c>
      <c r="H77" s="17">
        <v>4.8940646840978938E-3</v>
      </c>
      <c r="I77" s="17">
        <v>4.7990159762069072E-3</v>
      </c>
      <c r="J77" s="17">
        <v>6.7115835580835552E-3</v>
      </c>
      <c r="K77" s="19">
        <f t="shared" si="3"/>
        <v>0.71679409641859482</v>
      </c>
    </row>
    <row r="78" spans="1:11" x14ac:dyDescent="0.25">
      <c r="A78" s="8" t="s">
        <v>80</v>
      </c>
      <c r="B78" s="15">
        <v>9676.7991614901202</v>
      </c>
      <c r="C78" s="15">
        <v>30395.940815137776</v>
      </c>
      <c r="D78" s="15">
        <v>38322.490985836535</v>
      </c>
      <c r="E78" s="8">
        <v>53</v>
      </c>
      <c r="F78" s="8">
        <v>31</v>
      </c>
      <c r="G78" s="8">
        <v>30</v>
      </c>
      <c r="H78" s="17">
        <v>1.0259356826334612E-3</v>
      </c>
      <c r="I78" s="17">
        <v>3.6542710154225818E-3</v>
      </c>
      <c r="J78" s="17">
        <v>3.7531289683186675E-3</v>
      </c>
      <c r="K78" s="19">
        <f t="shared" si="3"/>
        <v>0.26077660233998023</v>
      </c>
    </row>
    <row r="79" spans="1:11" x14ac:dyDescent="0.25">
      <c r="A79" s="8" t="s">
        <v>81</v>
      </c>
      <c r="B79" s="15">
        <v>109976.01671229603</v>
      </c>
      <c r="C79" s="15">
        <v>256429.00884544512</v>
      </c>
      <c r="D79" s="15">
        <v>223987.87023359898</v>
      </c>
      <c r="E79" s="8">
        <v>11</v>
      </c>
      <c r="F79" s="8">
        <v>6</v>
      </c>
      <c r="G79" s="8">
        <v>9</v>
      </c>
      <c r="H79" s="17">
        <v>1.165967360654244E-2</v>
      </c>
      <c r="I79" s="17">
        <v>3.0828494509726644E-2</v>
      </c>
      <c r="J79" s="17">
        <v>2.1936344499015412E-2</v>
      </c>
      <c r="K79" s="19">
        <f t="shared" si="3"/>
        <v>-0.12651118825405228</v>
      </c>
    </row>
    <row r="80" spans="1:11" x14ac:dyDescent="0.25">
      <c r="A80" s="8" t="s">
        <v>82</v>
      </c>
      <c r="B80" s="15">
        <v>863.41702730796101</v>
      </c>
      <c r="C80" s="15">
        <v>553.91023267668993</v>
      </c>
      <c r="D80" s="15">
        <v>651.76380938462466</v>
      </c>
      <c r="E80" s="8">
        <v>102</v>
      </c>
      <c r="F80" s="8">
        <v>102</v>
      </c>
      <c r="G80" s="8">
        <v>102</v>
      </c>
      <c r="H80" s="17">
        <v>9.1539601321243279E-5</v>
      </c>
      <c r="I80" s="17">
        <v>6.6592382210730773E-5</v>
      </c>
      <c r="J80" s="17">
        <v>6.3830757619780663E-5</v>
      </c>
      <c r="K80" s="19">
        <f t="shared" si="3"/>
        <v>0.17665962990983508</v>
      </c>
    </row>
    <row r="81" spans="1:11" x14ac:dyDescent="0.25">
      <c r="A81" s="8" t="s">
        <v>83</v>
      </c>
      <c r="B81" s="15">
        <v>15598.429467362805</v>
      </c>
      <c r="C81" s="15">
        <v>13520.973698486534</v>
      </c>
      <c r="D81" s="15">
        <v>20336.404694017881</v>
      </c>
      <c r="E81" s="8">
        <v>41</v>
      </c>
      <c r="F81" s="8">
        <v>42</v>
      </c>
      <c r="G81" s="8">
        <v>39</v>
      </c>
      <c r="H81" s="17">
        <v>1.6537478061231636E-3</v>
      </c>
      <c r="I81" s="17">
        <v>1.6255230455661238E-3</v>
      </c>
      <c r="J81" s="17">
        <v>1.9916541854437114E-3</v>
      </c>
      <c r="K81" s="19">
        <f t="shared" si="3"/>
        <v>0.5040636234869853</v>
      </c>
    </row>
    <row r="82" spans="1:11" x14ac:dyDescent="0.25">
      <c r="A82" s="8" t="s">
        <v>84</v>
      </c>
      <c r="B82" s="15">
        <v>2795.6448499936801</v>
      </c>
      <c r="C82" s="15">
        <v>1413.2447162156902</v>
      </c>
      <c r="D82" s="15">
        <v>3004.564358270698</v>
      </c>
      <c r="E82" s="8">
        <v>86</v>
      </c>
      <c r="F82" s="8">
        <v>90</v>
      </c>
      <c r="G82" s="8">
        <v>77</v>
      </c>
      <c r="H82" s="17">
        <v>2.9639468172421208E-4</v>
      </c>
      <c r="I82" s="17">
        <v>1.6990358138854338E-4</v>
      </c>
      <c r="J82" s="17">
        <v>2.9425325024856006E-4</v>
      </c>
      <c r="K82" s="19">
        <f t="shared" si="3"/>
        <v>1.1260043103618722</v>
      </c>
    </row>
    <row r="83" spans="1:11" x14ac:dyDescent="0.25">
      <c r="A83" s="8" t="s">
        <v>85</v>
      </c>
      <c r="B83" s="15">
        <v>35411.803061527091</v>
      </c>
      <c r="C83" s="15">
        <v>39514.522429988247</v>
      </c>
      <c r="D83" s="15">
        <v>61964.925062812952</v>
      </c>
      <c r="E83" s="8">
        <v>24</v>
      </c>
      <c r="F83" s="8">
        <v>22</v>
      </c>
      <c r="G83" s="8">
        <v>20</v>
      </c>
      <c r="H83" s="17">
        <v>3.754364613847688E-3</v>
      </c>
      <c r="I83" s="17">
        <v>4.7505281998792125E-3</v>
      </c>
      <c r="J83" s="17">
        <v>6.0685605056020643E-3</v>
      </c>
      <c r="K83" s="19">
        <f t="shared" si="3"/>
        <v>0.56815573749125492</v>
      </c>
    </row>
    <row r="84" spans="1:11" x14ac:dyDescent="0.25">
      <c r="A84" s="8" t="s">
        <v>86</v>
      </c>
      <c r="B84" s="15">
        <v>16262.646371780049</v>
      </c>
      <c r="C84" s="15">
        <v>20396.203983855932</v>
      </c>
      <c r="D84" s="15">
        <v>23025.884353756115</v>
      </c>
      <c r="E84" s="8">
        <v>40</v>
      </c>
      <c r="F84" s="8">
        <v>37</v>
      </c>
      <c r="G84" s="8">
        <v>37</v>
      </c>
      <c r="H84" s="17">
        <v>1.7241681808646246E-3</v>
      </c>
      <c r="I84" s="17">
        <v>2.4520792923024871E-3</v>
      </c>
      <c r="J84" s="17">
        <v>2.2550494857230693E-3</v>
      </c>
      <c r="K84" s="19">
        <f t="shared" si="3"/>
        <v>0.128929891659332</v>
      </c>
    </row>
    <row r="85" spans="1:11" x14ac:dyDescent="0.25">
      <c r="A85" s="8" t="s">
        <v>87</v>
      </c>
      <c r="B85" s="15">
        <v>5428.3849421573232</v>
      </c>
      <c r="C85" s="15">
        <v>2729.2299544661523</v>
      </c>
      <c r="D85" s="15">
        <v>3592.7054868722289</v>
      </c>
      <c r="E85" s="8">
        <v>68</v>
      </c>
      <c r="F85" s="8">
        <v>76</v>
      </c>
      <c r="G85" s="8">
        <v>71</v>
      </c>
      <c r="H85" s="17">
        <v>5.7551817685671429E-4</v>
      </c>
      <c r="I85" s="17">
        <v>3.2811440111969921E-4</v>
      </c>
      <c r="J85" s="17">
        <v>3.5185309437220673E-4</v>
      </c>
      <c r="K85" s="19">
        <f t="shared" si="3"/>
        <v>0.31638064465512428</v>
      </c>
    </row>
    <row r="86" spans="1:11" x14ac:dyDescent="0.25">
      <c r="A86" s="8" t="s">
        <v>88</v>
      </c>
      <c r="B86" s="15">
        <v>6362.9821221427956</v>
      </c>
      <c r="C86" s="15">
        <v>3940.852031921585</v>
      </c>
      <c r="D86" s="15">
        <v>5685.6372531597608</v>
      </c>
      <c r="E86" s="8">
        <v>64</v>
      </c>
      <c r="F86" s="8">
        <v>64</v>
      </c>
      <c r="G86" s="8">
        <v>62</v>
      </c>
      <c r="H86" s="17">
        <v>6.7460430852424942E-4</v>
      </c>
      <c r="I86" s="17">
        <v>4.7377843784813145E-4</v>
      </c>
      <c r="J86" s="17">
        <v>5.5682523054339681E-4</v>
      </c>
      <c r="K86" s="19">
        <f t="shared" si="3"/>
        <v>0.44274314465631104</v>
      </c>
    </row>
    <row r="87" spans="1:11" x14ac:dyDescent="0.25">
      <c r="A87" s="8" t="s">
        <v>89</v>
      </c>
      <c r="B87" s="15">
        <v>216170.15209477232</v>
      </c>
      <c r="C87" s="15">
        <v>230310.0612229539</v>
      </c>
      <c r="D87" s="15">
        <v>391299.69152670761</v>
      </c>
      <c r="E87" s="8">
        <v>6</v>
      </c>
      <c r="F87" s="8">
        <v>7</v>
      </c>
      <c r="G87" s="8">
        <v>5</v>
      </c>
      <c r="H87" s="17">
        <v>2.2918391593463455E-2</v>
      </c>
      <c r="I87" s="17">
        <v>2.7688413607783433E-2</v>
      </c>
      <c r="J87" s="17">
        <v>3.8322096757901741E-2</v>
      </c>
      <c r="K87" s="19">
        <f t="shared" si="3"/>
        <v>0.69901258090460128</v>
      </c>
    </row>
    <row r="88" spans="1:11" x14ac:dyDescent="0.25">
      <c r="A88" s="8" t="s">
        <v>90</v>
      </c>
      <c r="B88" s="15">
        <v>3456.7709116676378</v>
      </c>
      <c r="C88" s="15">
        <v>8935.730088511109</v>
      </c>
      <c r="D88" s="15">
        <v>17021.600960628046</v>
      </c>
      <c r="E88" s="8">
        <v>80</v>
      </c>
      <c r="F88" s="8">
        <v>47</v>
      </c>
      <c r="G88" s="8">
        <v>42</v>
      </c>
      <c r="H88" s="17">
        <v>3.6648736485950999E-4</v>
      </c>
      <c r="I88" s="17">
        <v>1.0742743467846037E-3</v>
      </c>
      <c r="J88" s="17">
        <v>1.6670175139738366E-3</v>
      </c>
      <c r="K88" s="19">
        <f t="shared" si="3"/>
        <v>0.90489202247873868</v>
      </c>
    </row>
    <row r="89" spans="1:11" x14ac:dyDescent="0.25">
      <c r="A89" s="8" t="s">
        <v>91</v>
      </c>
      <c r="B89" s="15">
        <v>99694.349003263575</v>
      </c>
      <c r="C89" s="15">
        <v>63252.526165710988</v>
      </c>
      <c r="D89" s="15">
        <v>38670.798272128915</v>
      </c>
      <c r="E89" s="8">
        <v>13</v>
      </c>
      <c r="F89" s="8">
        <v>16</v>
      </c>
      <c r="G89" s="8">
        <v>29</v>
      </c>
      <c r="H89" s="17">
        <v>1.0569609670767597E-2</v>
      </c>
      <c r="I89" s="17">
        <v>7.6043664654230052E-3</v>
      </c>
      <c r="J89" s="17">
        <v>3.7872405861293034E-3</v>
      </c>
      <c r="K89" s="19">
        <f t="shared" si="3"/>
        <v>-0.38862839768932034</v>
      </c>
    </row>
    <row r="90" spans="1:11" x14ac:dyDescent="0.25">
      <c r="A90" s="8" t="s">
        <v>92</v>
      </c>
      <c r="B90" s="15">
        <v>30895.333161082755</v>
      </c>
      <c r="C90" s="15">
        <v>31568.292063396726</v>
      </c>
      <c r="D90" s="15">
        <v>49712.875482377654</v>
      </c>
      <c r="E90" s="8">
        <v>27</v>
      </c>
      <c r="F90" s="8">
        <v>30</v>
      </c>
      <c r="G90" s="8">
        <v>26</v>
      </c>
      <c r="H90" s="17">
        <v>3.275527804994014E-3</v>
      </c>
      <c r="I90" s="17">
        <v>3.7952138213209799E-3</v>
      </c>
      <c r="J90" s="17">
        <v>4.8686509741834739E-3</v>
      </c>
      <c r="K90" s="19">
        <f t="shared" si="3"/>
        <v>0.57477241348826347</v>
      </c>
    </row>
    <row r="91" spans="1:11" x14ac:dyDescent="0.25">
      <c r="A91" s="8" t="s">
        <v>93</v>
      </c>
      <c r="B91" s="15">
        <v>19351.155475775278</v>
      </c>
      <c r="C91" s="15">
        <v>24006.328359272535</v>
      </c>
      <c r="D91" s="15">
        <v>16344.268028961109</v>
      </c>
      <c r="E91" s="8">
        <v>35</v>
      </c>
      <c r="F91" s="8">
        <v>33</v>
      </c>
      <c r="G91" s="8">
        <v>43</v>
      </c>
      <c r="H91" s="17">
        <v>2.0516123742438611E-3</v>
      </c>
      <c r="I91" s="17">
        <v>2.8860968786436668E-3</v>
      </c>
      <c r="J91" s="17">
        <v>1.6006826338123429E-3</v>
      </c>
      <c r="K91" s="19">
        <f t="shared" si="3"/>
        <v>-0.31916835492887552</v>
      </c>
    </row>
    <row r="92" spans="1:11" x14ac:dyDescent="0.25">
      <c r="A92" s="8" t="s">
        <v>94</v>
      </c>
      <c r="B92" s="15">
        <v>6041.3630197849016</v>
      </c>
      <c r="C92" s="15">
        <v>911.67467614411237</v>
      </c>
      <c r="D92" s="15">
        <v>1593.6489565107936</v>
      </c>
      <c r="E92" s="8">
        <v>65</v>
      </c>
      <c r="F92" s="8">
        <v>97</v>
      </c>
      <c r="G92" s="8">
        <v>94</v>
      </c>
      <c r="H92" s="17">
        <v>6.4050620358076552E-4</v>
      </c>
      <c r="I92" s="17">
        <v>1.0960365940931966E-4</v>
      </c>
      <c r="J92" s="17">
        <v>1.5607466816867501E-4</v>
      </c>
      <c r="K92" s="19">
        <f t="shared" si="3"/>
        <v>0.74804565511357768</v>
      </c>
    </row>
    <row r="93" spans="1:11" x14ac:dyDescent="0.25">
      <c r="A93" s="8" t="s">
        <v>95</v>
      </c>
      <c r="B93" s="15">
        <v>157026.7191439014</v>
      </c>
      <c r="C93" s="15">
        <v>101849.28484183279</v>
      </c>
      <c r="D93" s="15">
        <v>242597.62251013343</v>
      </c>
      <c r="E93" s="8">
        <v>8</v>
      </c>
      <c r="F93" s="8">
        <v>13</v>
      </c>
      <c r="G93" s="8">
        <v>8</v>
      </c>
      <c r="H93" s="17">
        <v>1.6647996058211437E-2</v>
      </c>
      <c r="I93" s="17">
        <v>1.2244558962743891E-2</v>
      </c>
      <c r="J93" s="17">
        <v>2.3758898267456752E-2</v>
      </c>
      <c r="K93" s="19">
        <f t="shared" si="3"/>
        <v>1.381927599068332</v>
      </c>
    </row>
    <row r="94" spans="1:11" x14ac:dyDescent="0.25">
      <c r="A94" s="8" t="s">
        <v>96</v>
      </c>
      <c r="B94" s="15">
        <v>15079.75645128953</v>
      </c>
      <c r="C94" s="15">
        <v>9031.3608927942041</v>
      </c>
      <c r="D94" s="15">
        <v>10476.832967335497</v>
      </c>
      <c r="E94" s="8">
        <v>42</v>
      </c>
      <c r="F94" s="8">
        <v>46</v>
      </c>
      <c r="G94" s="8">
        <v>50</v>
      </c>
      <c r="H94" s="17">
        <v>1.5987580160150522E-3</v>
      </c>
      <c r="I94" s="17">
        <v>1.0857713054870375E-3</v>
      </c>
      <c r="J94" s="17">
        <v>1.0260529598787131E-3</v>
      </c>
      <c r="K94" s="19">
        <f t="shared" si="3"/>
        <v>0.16005030600588466</v>
      </c>
    </row>
    <row r="95" spans="1:11" x14ac:dyDescent="0.25">
      <c r="A95" s="8" t="s">
        <v>97</v>
      </c>
      <c r="B95" s="15">
        <v>183403.37209004609</v>
      </c>
      <c r="C95" s="15">
        <v>168401.94051715647</v>
      </c>
      <c r="D95" s="15">
        <v>292484.30346446746</v>
      </c>
      <c r="E95" s="8">
        <v>7</v>
      </c>
      <c r="F95" s="8">
        <v>8</v>
      </c>
      <c r="G95" s="8">
        <v>7</v>
      </c>
      <c r="H95" s="17">
        <v>1.9444452716481257E-2</v>
      </c>
      <c r="I95" s="17">
        <v>2.02456747075349E-2</v>
      </c>
      <c r="J95" s="17">
        <v>2.86445709522564E-2</v>
      </c>
      <c r="K95" s="19">
        <f t="shared" si="3"/>
        <v>0.73682264329174818</v>
      </c>
    </row>
    <row r="96" spans="1:11" x14ac:dyDescent="0.25">
      <c r="A96" s="8" t="s">
        <v>98</v>
      </c>
      <c r="B96" s="15">
        <v>404312.17786150635</v>
      </c>
      <c r="C96" s="15">
        <v>290483.51842589385</v>
      </c>
      <c r="D96" s="15">
        <v>374296.18294672691</v>
      </c>
      <c r="E96" s="8">
        <v>4</v>
      </c>
      <c r="F96" s="8">
        <v>5</v>
      </c>
      <c r="G96" s="8">
        <v>6</v>
      </c>
      <c r="H96" s="17">
        <v>4.2865237075716218E-2</v>
      </c>
      <c r="I96" s="17">
        <v>3.4922607209218699E-2</v>
      </c>
      <c r="J96" s="17">
        <v>3.6656851128692353E-2</v>
      </c>
      <c r="K96" s="19">
        <f t="shared" si="3"/>
        <v>0.28852812364366476</v>
      </c>
    </row>
    <row r="97" spans="1:11" x14ac:dyDescent="0.25">
      <c r="A97" s="8" t="s">
        <v>99</v>
      </c>
      <c r="B97" s="15">
        <v>5286.675531551522</v>
      </c>
      <c r="C97" s="15">
        <v>4527.94651050419</v>
      </c>
      <c r="D97" s="15">
        <v>5745.1851658443829</v>
      </c>
      <c r="E97" s="8">
        <v>69</v>
      </c>
      <c r="F97" s="8">
        <v>60</v>
      </c>
      <c r="G97" s="8">
        <v>60</v>
      </c>
      <c r="H97" s="17">
        <v>5.6049412412200188E-4</v>
      </c>
      <c r="I97" s="17">
        <v>5.443603076263025E-4</v>
      </c>
      <c r="J97" s="17">
        <v>5.626570799443704E-4</v>
      </c>
      <c r="K97" s="19">
        <f t="shared" si="3"/>
        <v>0.26882796705225487</v>
      </c>
    </row>
    <row r="98" spans="1:11" x14ac:dyDescent="0.25">
      <c r="A98" s="8" t="s">
        <v>100</v>
      </c>
      <c r="B98" s="15">
        <v>19578.725105890062</v>
      </c>
      <c r="C98" s="15">
        <v>9800.6689509091302</v>
      </c>
      <c r="D98" s="15">
        <v>14967.553074430052</v>
      </c>
      <c r="E98" s="8">
        <v>34</v>
      </c>
      <c r="F98" s="8">
        <v>44</v>
      </c>
      <c r="G98" s="8">
        <v>44</v>
      </c>
      <c r="H98" s="17">
        <v>2.0757393401880943E-3</v>
      </c>
      <c r="I98" s="17">
        <v>1.1782593174817294E-3</v>
      </c>
      <c r="J98" s="17">
        <v>1.465853486644491E-3</v>
      </c>
      <c r="K98" s="19">
        <f t="shared" si="3"/>
        <v>0.52719708719899483</v>
      </c>
    </row>
    <row r="99" spans="1:11" x14ac:dyDescent="0.25">
      <c r="A99" s="8" t="s">
        <v>101</v>
      </c>
      <c r="B99" s="15">
        <v>51279.903021951446</v>
      </c>
      <c r="C99" s="15">
        <v>50147.306878337971</v>
      </c>
      <c r="D99" s="15">
        <v>72125.483208097256</v>
      </c>
      <c r="E99" s="8">
        <v>18</v>
      </c>
      <c r="F99" s="8">
        <v>19</v>
      </c>
      <c r="G99" s="8">
        <v>17</v>
      </c>
      <c r="H99" s="17">
        <v>5.4367029256502733E-3</v>
      </c>
      <c r="I99" s="17">
        <v>6.02882638644134E-3</v>
      </c>
      <c r="J99" s="17">
        <v>7.0636389602736693E-3</v>
      </c>
      <c r="K99" s="19">
        <f t="shared" si="3"/>
        <v>0.43827231606036965</v>
      </c>
    </row>
    <row r="100" spans="1:11" x14ac:dyDescent="0.25">
      <c r="A100" s="8" t="s">
        <v>102</v>
      </c>
      <c r="B100" s="15">
        <v>2284.5239474628406</v>
      </c>
      <c r="C100" s="15">
        <v>1423.1271400459223</v>
      </c>
      <c r="D100" s="15">
        <v>1688.460334514376</v>
      </c>
      <c r="E100" s="8">
        <v>89</v>
      </c>
      <c r="F100" s="8">
        <v>89</v>
      </c>
      <c r="G100" s="8">
        <v>91</v>
      </c>
      <c r="H100" s="17">
        <v>2.4220556781420928E-4</v>
      </c>
      <c r="I100" s="17">
        <v>1.7109166946861206E-4</v>
      </c>
      <c r="J100" s="17">
        <v>1.6536005959698715E-4</v>
      </c>
      <c r="K100" s="19">
        <f t="shared" si="3"/>
        <v>0.18644377371644527</v>
      </c>
    </row>
    <row r="101" spans="1:11" x14ac:dyDescent="0.25">
      <c r="A101" s="8" t="s">
        <v>103</v>
      </c>
      <c r="B101" s="15">
        <v>1518.1179803817549</v>
      </c>
      <c r="C101" s="15">
        <v>825.41852506229691</v>
      </c>
      <c r="D101" s="15">
        <v>870.30014143655615</v>
      </c>
      <c r="E101" s="8">
        <v>98</v>
      </c>
      <c r="F101" s="8">
        <v>98</v>
      </c>
      <c r="G101" s="8">
        <v>99</v>
      </c>
      <c r="H101" s="17">
        <v>1.6095109348960082E-4</v>
      </c>
      <c r="I101" s="17">
        <v>9.9233743415694215E-5</v>
      </c>
      <c r="J101" s="17">
        <v>8.523320347741931E-5</v>
      </c>
      <c r="K101" s="19">
        <f t="shared" si="3"/>
        <v>5.4374374952236293E-2</v>
      </c>
    </row>
    <row r="102" spans="1:11" x14ac:dyDescent="0.25">
      <c r="A102" s="8" t="s">
        <v>104</v>
      </c>
      <c r="B102" s="15">
        <v>18552.266276215469</v>
      </c>
      <c r="C102" s="15">
        <v>18715.238611106401</v>
      </c>
      <c r="D102" s="15">
        <v>58314.01198594537</v>
      </c>
      <c r="E102" s="8">
        <v>36</v>
      </c>
      <c r="F102" s="8">
        <v>38</v>
      </c>
      <c r="G102" s="8">
        <v>21</v>
      </c>
      <c r="H102" s="17">
        <v>1.9669140227930411E-3</v>
      </c>
      <c r="I102" s="17">
        <v>2.2499897081397083E-3</v>
      </c>
      <c r="J102" s="17">
        <v>5.7110068268845368E-3</v>
      </c>
      <c r="K102" s="19">
        <f t="shared" si="3"/>
        <v>2.1158572539566451</v>
      </c>
    </row>
    <row r="103" spans="1:11" x14ac:dyDescent="0.25">
      <c r="A103" s="8" t="s">
        <v>105</v>
      </c>
      <c r="B103" s="15">
        <v>42455.311633534104</v>
      </c>
      <c r="C103" s="15">
        <v>37345.012394147503</v>
      </c>
      <c r="D103" s="15">
        <v>53204.282446957535</v>
      </c>
      <c r="E103" s="8">
        <v>21</v>
      </c>
      <c r="F103" s="8">
        <v>24</v>
      </c>
      <c r="G103" s="8">
        <v>23</v>
      </c>
      <c r="H103" s="17">
        <v>4.5011184375411727E-3</v>
      </c>
      <c r="I103" s="17">
        <v>4.4897046349875163E-3</v>
      </c>
      <c r="J103" s="17">
        <v>5.2105833559745541E-3</v>
      </c>
      <c r="K103" s="19">
        <f t="shared" si="3"/>
        <v>0.42466902635960579</v>
      </c>
    </row>
    <row r="104" spans="1:11" x14ac:dyDescent="0.25">
      <c r="A104" s="8" t="s">
        <v>106</v>
      </c>
      <c r="B104" s="15">
        <v>8738.8151405869576</v>
      </c>
      <c r="C104" s="15">
        <v>3168.9225918393072</v>
      </c>
      <c r="D104" s="15">
        <v>4434.0652664147947</v>
      </c>
      <c r="E104" s="8">
        <v>54</v>
      </c>
      <c r="F104" s="8">
        <v>70</v>
      </c>
      <c r="G104" s="8">
        <v>66</v>
      </c>
      <c r="H104" s="17">
        <v>9.2649047758940203E-4</v>
      </c>
      <c r="I104" s="17">
        <v>3.8097527718928398E-4</v>
      </c>
      <c r="J104" s="17">
        <v>4.3425201156541496E-4</v>
      </c>
      <c r="K104" s="19">
        <f t="shared" si="3"/>
        <v>0.39923432583475416</v>
      </c>
    </row>
    <row r="105" spans="1:11" x14ac:dyDescent="0.25">
      <c r="A105" s="8" t="s">
        <v>107</v>
      </c>
      <c r="B105" s="15">
        <v>111844.3833219931</v>
      </c>
      <c r="C105" s="15">
        <v>107979.97669142307</v>
      </c>
      <c r="D105" s="15">
        <v>156218.96406272848</v>
      </c>
      <c r="E105" s="8">
        <v>10</v>
      </c>
      <c r="F105" s="8">
        <v>10</v>
      </c>
      <c r="G105" s="8">
        <v>11</v>
      </c>
      <c r="H105" s="17">
        <v>1.1857758111670679E-2</v>
      </c>
      <c r="I105" s="17">
        <v>1.2981605059349262E-2</v>
      </c>
      <c r="J105" s="17">
        <v>1.5299368708606422E-2</v>
      </c>
      <c r="K105" s="19">
        <f t="shared" si="3"/>
        <v>0.44674011654178347</v>
      </c>
    </row>
    <row r="106" spans="1:11" x14ac:dyDescent="0.25">
      <c r="A106" s="8" t="s">
        <v>108</v>
      </c>
      <c r="B106" s="15">
        <v>22606.593729723874</v>
      </c>
      <c r="C106" s="15">
        <v>11715.247531697707</v>
      </c>
      <c r="D106" s="15">
        <v>11735.898148443062</v>
      </c>
      <c r="E106" s="8">
        <v>32</v>
      </c>
      <c r="F106" s="8">
        <v>43</v>
      </c>
      <c r="G106" s="8">
        <v>47</v>
      </c>
      <c r="H106" s="17">
        <v>2.3967544208647329E-3</v>
      </c>
      <c r="I106" s="17">
        <v>1.4084344272792934E-3</v>
      </c>
      <c r="J106" s="17">
        <v>1.1493600279386324E-3</v>
      </c>
      <c r="K106" s="19">
        <f t="shared" si="3"/>
        <v>1.7627127971031609E-3</v>
      </c>
    </row>
  </sheetData>
  <mergeCells count="7">
    <mergeCell ref="K2:K3"/>
    <mergeCell ref="A1:A3"/>
    <mergeCell ref="B2:B3"/>
    <mergeCell ref="C2:C3"/>
    <mergeCell ref="D2:D3"/>
    <mergeCell ref="E2:G2"/>
    <mergeCell ref="H2:J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9CF4-E71A-43B8-BAA5-4643E3EAA0D1}">
  <dimension ref="A1:K106"/>
  <sheetViews>
    <sheetView workbookViewId="0">
      <selection activeCell="K2" sqref="K2:K3"/>
    </sheetView>
  </sheetViews>
  <sheetFormatPr defaultRowHeight="15" x14ac:dyDescent="0.25"/>
  <cols>
    <col min="1" max="1" width="40.5703125" customWidth="1"/>
    <col min="2" max="4" width="12.7109375" customWidth="1"/>
    <col min="212" max="212" width="40.5703125" customWidth="1"/>
    <col min="213" max="218" width="10.140625" bestFit="1" customWidth="1"/>
    <col min="219" max="223" width="10.140625" customWidth="1"/>
    <col min="225" max="225" width="10.140625" bestFit="1" customWidth="1"/>
    <col min="226" max="229" width="12.7109375" bestFit="1" customWidth="1"/>
    <col min="230" max="231" width="10.140625" customWidth="1"/>
    <col min="232" max="232" width="12.140625" customWidth="1"/>
    <col min="233" max="235" width="12.7109375" customWidth="1"/>
    <col min="236" max="236" width="13.5703125" customWidth="1"/>
    <col min="237" max="237" width="12.140625" customWidth="1"/>
    <col min="238" max="242" width="11.7109375" bestFit="1" customWidth="1"/>
    <col min="243" max="247" width="11.7109375" customWidth="1"/>
    <col min="248" max="248" width="14.140625" customWidth="1"/>
    <col min="249" max="253" width="12.7109375" bestFit="1" customWidth="1"/>
    <col min="254" max="259" width="12.7109375" customWidth="1"/>
    <col min="468" max="468" width="40.5703125" customWidth="1"/>
    <col min="469" max="474" width="10.140625" bestFit="1" customWidth="1"/>
    <col min="475" max="479" width="10.140625" customWidth="1"/>
    <col min="481" max="481" width="10.140625" bestFit="1" customWidth="1"/>
    <col min="482" max="485" width="12.7109375" bestFit="1" customWidth="1"/>
    <col min="486" max="487" width="10.140625" customWidth="1"/>
    <col min="488" max="488" width="12.140625" customWidth="1"/>
    <col min="489" max="491" width="12.7109375" customWidth="1"/>
    <col min="492" max="492" width="13.5703125" customWidth="1"/>
    <col min="493" max="493" width="12.140625" customWidth="1"/>
    <col min="494" max="498" width="11.7109375" bestFit="1" customWidth="1"/>
    <col min="499" max="503" width="11.7109375" customWidth="1"/>
    <col min="504" max="504" width="14.140625" customWidth="1"/>
    <col min="505" max="509" width="12.7109375" bestFit="1" customWidth="1"/>
    <col min="510" max="515" width="12.7109375" customWidth="1"/>
    <col min="724" max="724" width="40.5703125" customWidth="1"/>
    <col min="725" max="730" width="10.140625" bestFit="1" customWidth="1"/>
    <col min="731" max="735" width="10.140625" customWidth="1"/>
    <col min="737" max="737" width="10.140625" bestFit="1" customWidth="1"/>
    <col min="738" max="741" width="12.7109375" bestFit="1" customWidth="1"/>
    <col min="742" max="743" width="10.140625" customWidth="1"/>
    <col min="744" max="744" width="12.140625" customWidth="1"/>
    <col min="745" max="747" width="12.7109375" customWidth="1"/>
    <col min="748" max="748" width="13.5703125" customWidth="1"/>
    <col min="749" max="749" width="12.140625" customWidth="1"/>
    <col min="750" max="754" width="11.7109375" bestFit="1" customWidth="1"/>
    <col min="755" max="759" width="11.7109375" customWidth="1"/>
    <col min="760" max="760" width="14.140625" customWidth="1"/>
    <col min="761" max="765" width="12.7109375" bestFit="1" customWidth="1"/>
    <col min="766" max="771" width="12.7109375" customWidth="1"/>
    <col min="980" max="980" width="40.5703125" customWidth="1"/>
    <col min="981" max="986" width="10.140625" bestFit="1" customWidth="1"/>
    <col min="987" max="991" width="10.140625" customWidth="1"/>
    <col min="993" max="993" width="10.140625" bestFit="1" customWidth="1"/>
    <col min="994" max="997" width="12.7109375" bestFit="1" customWidth="1"/>
    <col min="998" max="999" width="10.140625" customWidth="1"/>
    <col min="1000" max="1000" width="12.140625" customWidth="1"/>
    <col min="1001" max="1003" width="12.7109375" customWidth="1"/>
    <col min="1004" max="1004" width="13.5703125" customWidth="1"/>
    <col min="1005" max="1005" width="12.140625" customWidth="1"/>
    <col min="1006" max="1010" width="11.7109375" bestFit="1" customWidth="1"/>
    <col min="1011" max="1015" width="11.7109375" customWidth="1"/>
    <col min="1016" max="1016" width="14.140625" customWidth="1"/>
    <col min="1017" max="1021" width="12.7109375" bestFit="1" customWidth="1"/>
    <col min="1022" max="1027" width="12.7109375" customWidth="1"/>
    <col min="1236" max="1236" width="40.5703125" customWidth="1"/>
    <col min="1237" max="1242" width="10.140625" bestFit="1" customWidth="1"/>
    <col min="1243" max="1247" width="10.140625" customWidth="1"/>
    <col min="1249" max="1249" width="10.140625" bestFit="1" customWidth="1"/>
    <col min="1250" max="1253" width="12.7109375" bestFit="1" customWidth="1"/>
    <col min="1254" max="1255" width="10.140625" customWidth="1"/>
    <col min="1256" max="1256" width="12.140625" customWidth="1"/>
    <col min="1257" max="1259" width="12.7109375" customWidth="1"/>
    <col min="1260" max="1260" width="13.5703125" customWidth="1"/>
    <col min="1261" max="1261" width="12.140625" customWidth="1"/>
    <col min="1262" max="1266" width="11.7109375" bestFit="1" customWidth="1"/>
    <col min="1267" max="1271" width="11.7109375" customWidth="1"/>
    <col min="1272" max="1272" width="14.140625" customWidth="1"/>
    <col min="1273" max="1277" width="12.7109375" bestFit="1" customWidth="1"/>
    <col min="1278" max="1283" width="12.7109375" customWidth="1"/>
    <col min="1492" max="1492" width="40.5703125" customWidth="1"/>
    <col min="1493" max="1498" width="10.140625" bestFit="1" customWidth="1"/>
    <col min="1499" max="1503" width="10.140625" customWidth="1"/>
    <col min="1505" max="1505" width="10.140625" bestFit="1" customWidth="1"/>
    <col min="1506" max="1509" width="12.7109375" bestFit="1" customWidth="1"/>
    <col min="1510" max="1511" width="10.140625" customWidth="1"/>
    <col min="1512" max="1512" width="12.140625" customWidth="1"/>
    <col min="1513" max="1515" width="12.7109375" customWidth="1"/>
    <col min="1516" max="1516" width="13.5703125" customWidth="1"/>
    <col min="1517" max="1517" width="12.140625" customWidth="1"/>
    <col min="1518" max="1522" width="11.7109375" bestFit="1" customWidth="1"/>
    <col min="1523" max="1527" width="11.7109375" customWidth="1"/>
    <col min="1528" max="1528" width="14.140625" customWidth="1"/>
    <col min="1529" max="1533" width="12.7109375" bestFit="1" customWidth="1"/>
    <col min="1534" max="1539" width="12.7109375" customWidth="1"/>
    <col min="1748" max="1748" width="40.5703125" customWidth="1"/>
    <col min="1749" max="1754" width="10.140625" bestFit="1" customWidth="1"/>
    <col min="1755" max="1759" width="10.140625" customWidth="1"/>
    <col min="1761" max="1761" width="10.140625" bestFit="1" customWidth="1"/>
    <col min="1762" max="1765" width="12.7109375" bestFit="1" customWidth="1"/>
    <col min="1766" max="1767" width="10.140625" customWidth="1"/>
    <col min="1768" max="1768" width="12.140625" customWidth="1"/>
    <col min="1769" max="1771" width="12.7109375" customWidth="1"/>
    <col min="1772" max="1772" width="13.5703125" customWidth="1"/>
    <col min="1773" max="1773" width="12.140625" customWidth="1"/>
    <col min="1774" max="1778" width="11.7109375" bestFit="1" customWidth="1"/>
    <col min="1779" max="1783" width="11.7109375" customWidth="1"/>
    <col min="1784" max="1784" width="14.140625" customWidth="1"/>
    <col min="1785" max="1789" width="12.7109375" bestFit="1" customWidth="1"/>
    <col min="1790" max="1795" width="12.7109375" customWidth="1"/>
    <col min="2004" max="2004" width="40.5703125" customWidth="1"/>
    <col min="2005" max="2010" width="10.140625" bestFit="1" customWidth="1"/>
    <col min="2011" max="2015" width="10.140625" customWidth="1"/>
    <col min="2017" max="2017" width="10.140625" bestFit="1" customWidth="1"/>
    <col min="2018" max="2021" width="12.7109375" bestFit="1" customWidth="1"/>
    <col min="2022" max="2023" width="10.140625" customWidth="1"/>
    <col min="2024" max="2024" width="12.140625" customWidth="1"/>
    <col min="2025" max="2027" width="12.7109375" customWidth="1"/>
    <col min="2028" max="2028" width="13.5703125" customWidth="1"/>
    <col min="2029" max="2029" width="12.140625" customWidth="1"/>
    <col min="2030" max="2034" width="11.7109375" bestFit="1" customWidth="1"/>
    <col min="2035" max="2039" width="11.7109375" customWidth="1"/>
    <col min="2040" max="2040" width="14.140625" customWidth="1"/>
    <col min="2041" max="2045" width="12.7109375" bestFit="1" customWidth="1"/>
    <col min="2046" max="2051" width="12.7109375" customWidth="1"/>
    <col min="2260" max="2260" width="40.5703125" customWidth="1"/>
    <col min="2261" max="2266" width="10.140625" bestFit="1" customWidth="1"/>
    <col min="2267" max="2271" width="10.140625" customWidth="1"/>
    <col min="2273" max="2273" width="10.140625" bestFit="1" customWidth="1"/>
    <col min="2274" max="2277" width="12.7109375" bestFit="1" customWidth="1"/>
    <col min="2278" max="2279" width="10.140625" customWidth="1"/>
    <col min="2280" max="2280" width="12.140625" customWidth="1"/>
    <col min="2281" max="2283" width="12.7109375" customWidth="1"/>
    <col min="2284" max="2284" width="13.5703125" customWidth="1"/>
    <col min="2285" max="2285" width="12.140625" customWidth="1"/>
    <col min="2286" max="2290" width="11.7109375" bestFit="1" customWidth="1"/>
    <col min="2291" max="2295" width="11.7109375" customWidth="1"/>
    <col min="2296" max="2296" width="14.140625" customWidth="1"/>
    <col min="2297" max="2301" width="12.7109375" bestFit="1" customWidth="1"/>
    <col min="2302" max="2307" width="12.7109375" customWidth="1"/>
    <col min="2516" max="2516" width="40.5703125" customWidth="1"/>
    <col min="2517" max="2522" width="10.140625" bestFit="1" customWidth="1"/>
    <col min="2523" max="2527" width="10.140625" customWidth="1"/>
    <col min="2529" max="2529" width="10.140625" bestFit="1" customWidth="1"/>
    <col min="2530" max="2533" width="12.7109375" bestFit="1" customWidth="1"/>
    <col min="2534" max="2535" width="10.140625" customWidth="1"/>
    <col min="2536" max="2536" width="12.140625" customWidth="1"/>
    <col min="2537" max="2539" width="12.7109375" customWidth="1"/>
    <col min="2540" max="2540" width="13.5703125" customWidth="1"/>
    <col min="2541" max="2541" width="12.140625" customWidth="1"/>
    <col min="2542" max="2546" width="11.7109375" bestFit="1" customWidth="1"/>
    <col min="2547" max="2551" width="11.7109375" customWidth="1"/>
    <col min="2552" max="2552" width="14.140625" customWidth="1"/>
    <col min="2553" max="2557" width="12.7109375" bestFit="1" customWidth="1"/>
    <col min="2558" max="2563" width="12.7109375" customWidth="1"/>
    <col min="2772" max="2772" width="40.5703125" customWidth="1"/>
    <col min="2773" max="2778" width="10.140625" bestFit="1" customWidth="1"/>
    <col min="2779" max="2783" width="10.140625" customWidth="1"/>
    <col min="2785" max="2785" width="10.140625" bestFit="1" customWidth="1"/>
    <col min="2786" max="2789" width="12.7109375" bestFit="1" customWidth="1"/>
    <col min="2790" max="2791" width="10.140625" customWidth="1"/>
    <col min="2792" max="2792" width="12.140625" customWidth="1"/>
    <col min="2793" max="2795" width="12.7109375" customWidth="1"/>
    <col min="2796" max="2796" width="13.5703125" customWidth="1"/>
    <col min="2797" max="2797" width="12.140625" customWidth="1"/>
    <col min="2798" max="2802" width="11.7109375" bestFit="1" customWidth="1"/>
    <col min="2803" max="2807" width="11.7109375" customWidth="1"/>
    <col min="2808" max="2808" width="14.140625" customWidth="1"/>
    <col min="2809" max="2813" width="12.7109375" bestFit="1" customWidth="1"/>
    <col min="2814" max="2819" width="12.7109375" customWidth="1"/>
    <col min="3028" max="3028" width="40.5703125" customWidth="1"/>
    <col min="3029" max="3034" width="10.140625" bestFit="1" customWidth="1"/>
    <col min="3035" max="3039" width="10.140625" customWidth="1"/>
    <col min="3041" max="3041" width="10.140625" bestFit="1" customWidth="1"/>
    <col min="3042" max="3045" width="12.7109375" bestFit="1" customWidth="1"/>
    <col min="3046" max="3047" width="10.140625" customWidth="1"/>
    <col min="3048" max="3048" width="12.140625" customWidth="1"/>
    <col min="3049" max="3051" width="12.7109375" customWidth="1"/>
    <col min="3052" max="3052" width="13.5703125" customWidth="1"/>
    <col min="3053" max="3053" width="12.140625" customWidth="1"/>
    <col min="3054" max="3058" width="11.7109375" bestFit="1" customWidth="1"/>
    <col min="3059" max="3063" width="11.7109375" customWidth="1"/>
    <col min="3064" max="3064" width="14.140625" customWidth="1"/>
    <col min="3065" max="3069" width="12.7109375" bestFit="1" customWidth="1"/>
    <col min="3070" max="3075" width="12.7109375" customWidth="1"/>
    <col min="3284" max="3284" width="40.5703125" customWidth="1"/>
    <col min="3285" max="3290" width="10.140625" bestFit="1" customWidth="1"/>
    <col min="3291" max="3295" width="10.140625" customWidth="1"/>
    <col min="3297" max="3297" width="10.140625" bestFit="1" customWidth="1"/>
    <col min="3298" max="3301" width="12.7109375" bestFit="1" customWidth="1"/>
    <col min="3302" max="3303" width="10.140625" customWidth="1"/>
    <col min="3304" max="3304" width="12.140625" customWidth="1"/>
    <col min="3305" max="3307" width="12.7109375" customWidth="1"/>
    <col min="3308" max="3308" width="13.5703125" customWidth="1"/>
    <col min="3309" max="3309" width="12.140625" customWidth="1"/>
    <col min="3310" max="3314" width="11.7109375" bestFit="1" customWidth="1"/>
    <col min="3315" max="3319" width="11.7109375" customWidth="1"/>
    <col min="3320" max="3320" width="14.140625" customWidth="1"/>
    <col min="3321" max="3325" width="12.7109375" bestFit="1" customWidth="1"/>
    <col min="3326" max="3331" width="12.7109375" customWidth="1"/>
    <col min="3540" max="3540" width="40.5703125" customWidth="1"/>
    <col min="3541" max="3546" width="10.140625" bestFit="1" customWidth="1"/>
    <col min="3547" max="3551" width="10.140625" customWidth="1"/>
    <col min="3553" max="3553" width="10.140625" bestFit="1" customWidth="1"/>
    <col min="3554" max="3557" width="12.7109375" bestFit="1" customWidth="1"/>
    <col min="3558" max="3559" width="10.140625" customWidth="1"/>
    <col min="3560" max="3560" width="12.140625" customWidth="1"/>
    <col min="3561" max="3563" width="12.7109375" customWidth="1"/>
    <col min="3564" max="3564" width="13.5703125" customWidth="1"/>
    <col min="3565" max="3565" width="12.140625" customWidth="1"/>
    <col min="3566" max="3570" width="11.7109375" bestFit="1" customWidth="1"/>
    <col min="3571" max="3575" width="11.7109375" customWidth="1"/>
    <col min="3576" max="3576" width="14.140625" customWidth="1"/>
    <col min="3577" max="3581" width="12.7109375" bestFit="1" customWidth="1"/>
    <col min="3582" max="3587" width="12.7109375" customWidth="1"/>
    <col min="3796" max="3796" width="40.5703125" customWidth="1"/>
    <col min="3797" max="3802" width="10.140625" bestFit="1" customWidth="1"/>
    <col min="3803" max="3807" width="10.140625" customWidth="1"/>
    <col min="3809" max="3809" width="10.140625" bestFit="1" customWidth="1"/>
    <col min="3810" max="3813" width="12.7109375" bestFit="1" customWidth="1"/>
    <col min="3814" max="3815" width="10.140625" customWidth="1"/>
    <col min="3816" max="3816" width="12.140625" customWidth="1"/>
    <col min="3817" max="3819" width="12.7109375" customWidth="1"/>
    <col min="3820" max="3820" width="13.5703125" customWidth="1"/>
    <col min="3821" max="3821" width="12.140625" customWidth="1"/>
    <col min="3822" max="3826" width="11.7109375" bestFit="1" customWidth="1"/>
    <col min="3827" max="3831" width="11.7109375" customWidth="1"/>
    <col min="3832" max="3832" width="14.140625" customWidth="1"/>
    <col min="3833" max="3837" width="12.7109375" bestFit="1" customWidth="1"/>
    <col min="3838" max="3843" width="12.7109375" customWidth="1"/>
    <col min="4052" max="4052" width="40.5703125" customWidth="1"/>
    <col min="4053" max="4058" width="10.140625" bestFit="1" customWidth="1"/>
    <col min="4059" max="4063" width="10.140625" customWidth="1"/>
    <col min="4065" max="4065" width="10.140625" bestFit="1" customWidth="1"/>
    <col min="4066" max="4069" width="12.7109375" bestFit="1" customWidth="1"/>
    <col min="4070" max="4071" width="10.140625" customWidth="1"/>
    <col min="4072" max="4072" width="12.140625" customWidth="1"/>
    <col min="4073" max="4075" width="12.7109375" customWidth="1"/>
    <col min="4076" max="4076" width="13.5703125" customWidth="1"/>
    <col min="4077" max="4077" width="12.140625" customWidth="1"/>
    <col min="4078" max="4082" width="11.7109375" bestFit="1" customWidth="1"/>
    <col min="4083" max="4087" width="11.7109375" customWidth="1"/>
    <col min="4088" max="4088" width="14.140625" customWidth="1"/>
    <col min="4089" max="4093" width="12.7109375" bestFit="1" customWidth="1"/>
    <col min="4094" max="4099" width="12.7109375" customWidth="1"/>
    <col min="4308" max="4308" width="40.5703125" customWidth="1"/>
    <col min="4309" max="4314" width="10.140625" bestFit="1" customWidth="1"/>
    <col min="4315" max="4319" width="10.140625" customWidth="1"/>
    <col min="4321" max="4321" width="10.140625" bestFit="1" customWidth="1"/>
    <col min="4322" max="4325" width="12.7109375" bestFit="1" customWidth="1"/>
    <col min="4326" max="4327" width="10.140625" customWidth="1"/>
    <col min="4328" max="4328" width="12.140625" customWidth="1"/>
    <col min="4329" max="4331" width="12.7109375" customWidth="1"/>
    <col min="4332" max="4332" width="13.5703125" customWidth="1"/>
    <col min="4333" max="4333" width="12.140625" customWidth="1"/>
    <col min="4334" max="4338" width="11.7109375" bestFit="1" customWidth="1"/>
    <col min="4339" max="4343" width="11.7109375" customWidth="1"/>
    <col min="4344" max="4344" width="14.140625" customWidth="1"/>
    <col min="4345" max="4349" width="12.7109375" bestFit="1" customWidth="1"/>
    <col min="4350" max="4355" width="12.7109375" customWidth="1"/>
    <col min="4564" max="4564" width="40.5703125" customWidth="1"/>
    <col min="4565" max="4570" width="10.140625" bestFit="1" customWidth="1"/>
    <col min="4571" max="4575" width="10.140625" customWidth="1"/>
    <col min="4577" max="4577" width="10.140625" bestFit="1" customWidth="1"/>
    <col min="4578" max="4581" width="12.7109375" bestFit="1" customWidth="1"/>
    <col min="4582" max="4583" width="10.140625" customWidth="1"/>
    <col min="4584" max="4584" width="12.140625" customWidth="1"/>
    <col min="4585" max="4587" width="12.7109375" customWidth="1"/>
    <col min="4588" max="4588" width="13.5703125" customWidth="1"/>
    <col min="4589" max="4589" width="12.140625" customWidth="1"/>
    <col min="4590" max="4594" width="11.7109375" bestFit="1" customWidth="1"/>
    <col min="4595" max="4599" width="11.7109375" customWidth="1"/>
    <col min="4600" max="4600" width="14.140625" customWidth="1"/>
    <col min="4601" max="4605" width="12.7109375" bestFit="1" customWidth="1"/>
    <col min="4606" max="4611" width="12.7109375" customWidth="1"/>
    <col min="4820" max="4820" width="40.5703125" customWidth="1"/>
    <col min="4821" max="4826" width="10.140625" bestFit="1" customWidth="1"/>
    <col min="4827" max="4831" width="10.140625" customWidth="1"/>
    <col min="4833" max="4833" width="10.140625" bestFit="1" customWidth="1"/>
    <col min="4834" max="4837" width="12.7109375" bestFit="1" customWidth="1"/>
    <col min="4838" max="4839" width="10.140625" customWidth="1"/>
    <col min="4840" max="4840" width="12.140625" customWidth="1"/>
    <col min="4841" max="4843" width="12.7109375" customWidth="1"/>
    <col min="4844" max="4844" width="13.5703125" customWidth="1"/>
    <col min="4845" max="4845" width="12.140625" customWidth="1"/>
    <col min="4846" max="4850" width="11.7109375" bestFit="1" customWidth="1"/>
    <col min="4851" max="4855" width="11.7109375" customWidth="1"/>
    <col min="4856" max="4856" width="14.140625" customWidth="1"/>
    <col min="4857" max="4861" width="12.7109375" bestFit="1" customWidth="1"/>
    <col min="4862" max="4867" width="12.7109375" customWidth="1"/>
    <col min="5076" max="5076" width="40.5703125" customWidth="1"/>
    <col min="5077" max="5082" width="10.140625" bestFit="1" customWidth="1"/>
    <col min="5083" max="5087" width="10.140625" customWidth="1"/>
    <col min="5089" max="5089" width="10.140625" bestFit="1" customWidth="1"/>
    <col min="5090" max="5093" width="12.7109375" bestFit="1" customWidth="1"/>
    <col min="5094" max="5095" width="10.140625" customWidth="1"/>
    <col min="5096" max="5096" width="12.140625" customWidth="1"/>
    <col min="5097" max="5099" width="12.7109375" customWidth="1"/>
    <col min="5100" max="5100" width="13.5703125" customWidth="1"/>
    <col min="5101" max="5101" width="12.140625" customWidth="1"/>
    <col min="5102" max="5106" width="11.7109375" bestFit="1" customWidth="1"/>
    <col min="5107" max="5111" width="11.7109375" customWidth="1"/>
    <col min="5112" max="5112" width="14.140625" customWidth="1"/>
    <col min="5113" max="5117" width="12.7109375" bestFit="1" customWidth="1"/>
    <col min="5118" max="5123" width="12.7109375" customWidth="1"/>
    <col min="5332" max="5332" width="40.5703125" customWidth="1"/>
    <col min="5333" max="5338" width="10.140625" bestFit="1" customWidth="1"/>
    <col min="5339" max="5343" width="10.140625" customWidth="1"/>
    <col min="5345" max="5345" width="10.140625" bestFit="1" customWidth="1"/>
    <col min="5346" max="5349" width="12.7109375" bestFit="1" customWidth="1"/>
    <col min="5350" max="5351" width="10.140625" customWidth="1"/>
    <col min="5352" max="5352" width="12.140625" customWidth="1"/>
    <col min="5353" max="5355" width="12.7109375" customWidth="1"/>
    <col min="5356" max="5356" width="13.5703125" customWidth="1"/>
    <col min="5357" max="5357" width="12.140625" customWidth="1"/>
    <col min="5358" max="5362" width="11.7109375" bestFit="1" customWidth="1"/>
    <col min="5363" max="5367" width="11.7109375" customWidth="1"/>
    <col min="5368" max="5368" width="14.140625" customWidth="1"/>
    <col min="5369" max="5373" width="12.7109375" bestFit="1" customWidth="1"/>
    <col min="5374" max="5379" width="12.7109375" customWidth="1"/>
    <col min="5588" max="5588" width="40.5703125" customWidth="1"/>
    <col min="5589" max="5594" width="10.140625" bestFit="1" customWidth="1"/>
    <col min="5595" max="5599" width="10.140625" customWidth="1"/>
    <col min="5601" max="5601" width="10.140625" bestFit="1" customWidth="1"/>
    <col min="5602" max="5605" width="12.7109375" bestFit="1" customWidth="1"/>
    <col min="5606" max="5607" width="10.140625" customWidth="1"/>
    <col min="5608" max="5608" width="12.140625" customWidth="1"/>
    <col min="5609" max="5611" width="12.7109375" customWidth="1"/>
    <col min="5612" max="5612" width="13.5703125" customWidth="1"/>
    <col min="5613" max="5613" width="12.140625" customWidth="1"/>
    <col min="5614" max="5618" width="11.7109375" bestFit="1" customWidth="1"/>
    <col min="5619" max="5623" width="11.7109375" customWidth="1"/>
    <col min="5624" max="5624" width="14.140625" customWidth="1"/>
    <col min="5625" max="5629" width="12.7109375" bestFit="1" customWidth="1"/>
    <col min="5630" max="5635" width="12.7109375" customWidth="1"/>
    <col min="5844" max="5844" width="40.5703125" customWidth="1"/>
    <col min="5845" max="5850" width="10.140625" bestFit="1" customWidth="1"/>
    <col min="5851" max="5855" width="10.140625" customWidth="1"/>
    <col min="5857" max="5857" width="10.140625" bestFit="1" customWidth="1"/>
    <col min="5858" max="5861" width="12.7109375" bestFit="1" customWidth="1"/>
    <col min="5862" max="5863" width="10.140625" customWidth="1"/>
    <col min="5864" max="5864" width="12.140625" customWidth="1"/>
    <col min="5865" max="5867" width="12.7109375" customWidth="1"/>
    <col min="5868" max="5868" width="13.5703125" customWidth="1"/>
    <col min="5869" max="5869" width="12.140625" customWidth="1"/>
    <col min="5870" max="5874" width="11.7109375" bestFit="1" customWidth="1"/>
    <col min="5875" max="5879" width="11.7109375" customWidth="1"/>
    <col min="5880" max="5880" width="14.140625" customWidth="1"/>
    <col min="5881" max="5885" width="12.7109375" bestFit="1" customWidth="1"/>
    <col min="5886" max="5891" width="12.7109375" customWidth="1"/>
    <col min="6100" max="6100" width="40.5703125" customWidth="1"/>
    <col min="6101" max="6106" width="10.140625" bestFit="1" customWidth="1"/>
    <col min="6107" max="6111" width="10.140625" customWidth="1"/>
    <col min="6113" max="6113" width="10.140625" bestFit="1" customWidth="1"/>
    <col min="6114" max="6117" width="12.7109375" bestFit="1" customWidth="1"/>
    <col min="6118" max="6119" width="10.140625" customWidth="1"/>
    <col min="6120" max="6120" width="12.140625" customWidth="1"/>
    <col min="6121" max="6123" width="12.7109375" customWidth="1"/>
    <col min="6124" max="6124" width="13.5703125" customWidth="1"/>
    <col min="6125" max="6125" width="12.140625" customWidth="1"/>
    <col min="6126" max="6130" width="11.7109375" bestFit="1" customWidth="1"/>
    <col min="6131" max="6135" width="11.7109375" customWidth="1"/>
    <col min="6136" max="6136" width="14.140625" customWidth="1"/>
    <col min="6137" max="6141" width="12.7109375" bestFit="1" customWidth="1"/>
    <col min="6142" max="6147" width="12.7109375" customWidth="1"/>
    <col min="6356" max="6356" width="40.5703125" customWidth="1"/>
    <col min="6357" max="6362" width="10.140625" bestFit="1" customWidth="1"/>
    <col min="6363" max="6367" width="10.140625" customWidth="1"/>
    <col min="6369" max="6369" width="10.140625" bestFit="1" customWidth="1"/>
    <col min="6370" max="6373" width="12.7109375" bestFit="1" customWidth="1"/>
    <col min="6374" max="6375" width="10.140625" customWidth="1"/>
    <col min="6376" max="6376" width="12.140625" customWidth="1"/>
    <col min="6377" max="6379" width="12.7109375" customWidth="1"/>
    <col min="6380" max="6380" width="13.5703125" customWidth="1"/>
    <col min="6381" max="6381" width="12.140625" customWidth="1"/>
    <col min="6382" max="6386" width="11.7109375" bestFit="1" customWidth="1"/>
    <col min="6387" max="6391" width="11.7109375" customWidth="1"/>
    <col min="6392" max="6392" width="14.140625" customWidth="1"/>
    <col min="6393" max="6397" width="12.7109375" bestFit="1" customWidth="1"/>
    <col min="6398" max="6403" width="12.7109375" customWidth="1"/>
    <col min="6612" max="6612" width="40.5703125" customWidth="1"/>
    <col min="6613" max="6618" width="10.140625" bestFit="1" customWidth="1"/>
    <col min="6619" max="6623" width="10.140625" customWidth="1"/>
    <col min="6625" max="6625" width="10.140625" bestFit="1" customWidth="1"/>
    <col min="6626" max="6629" width="12.7109375" bestFit="1" customWidth="1"/>
    <col min="6630" max="6631" width="10.140625" customWidth="1"/>
    <col min="6632" max="6632" width="12.140625" customWidth="1"/>
    <col min="6633" max="6635" width="12.7109375" customWidth="1"/>
    <col min="6636" max="6636" width="13.5703125" customWidth="1"/>
    <col min="6637" max="6637" width="12.140625" customWidth="1"/>
    <col min="6638" max="6642" width="11.7109375" bestFit="1" customWidth="1"/>
    <col min="6643" max="6647" width="11.7109375" customWidth="1"/>
    <col min="6648" max="6648" width="14.140625" customWidth="1"/>
    <col min="6649" max="6653" width="12.7109375" bestFit="1" customWidth="1"/>
    <col min="6654" max="6659" width="12.7109375" customWidth="1"/>
    <col min="6868" max="6868" width="40.5703125" customWidth="1"/>
    <col min="6869" max="6874" width="10.140625" bestFit="1" customWidth="1"/>
    <col min="6875" max="6879" width="10.140625" customWidth="1"/>
    <col min="6881" max="6881" width="10.140625" bestFit="1" customWidth="1"/>
    <col min="6882" max="6885" width="12.7109375" bestFit="1" customWidth="1"/>
    <col min="6886" max="6887" width="10.140625" customWidth="1"/>
    <col min="6888" max="6888" width="12.140625" customWidth="1"/>
    <col min="6889" max="6891" width="12.7109375" customWidth="1"/>
    <col min="6892" max="6892" width="13.5703125" customWidth="1"/>
    <col min="6893" max="6893" width="12.140625" customWidth="1"/>
    <col min="6894" max="6898" width="11.7109375" bestFit="1" customWidth="1"/>
    <col min="6899" max="6903" width="11.7109375" customWidth="1"/>
    <col min="6904" max="6904" width="14.140625" customWidth="1"/>
    <col min="6905" max="6909" width="12.7109375" bestFit="1" customWidth="1"/>
    <col min="6910" max="6915" width="12.7109375" customWidth="1"/>
    <col min="7124" max="7124" width="40.5703125" customWidth="1"/>
    <col min="7125" max="7130" width="10.140625" bestFit="1" customWidth="1"/>
    <col min="7131" max="7135" width="10.140625" customWidth="1"/>
    <col min="7137" max="7137" width="10.140625" bestFit="1" customWidth="1"/>
    <col min="7138" max="7141" width="12.7109375" bestFit="1" customWidth="1"/>
    <col min="7142" max="7143" width="10.140625" customWidth="1"/>
    <col min="7144" max="7144" width="12.140625" customWidth="1"/>
    <col min="7145" max="7147" width="12.7109375" customWidth="1"/>
    <col min="7148" max="7148" width="13.5703125" customWidth="1"/>
    <col min="7149" max="7149" width="12.140625" customWidth="1"/>
    <col min="7150" max="7154" width="11.7109375" bestFit="1" customWidth="1"/>
    <col min="7155" max="7159" width="11.7109375" customWidth="1"/>
    <col min="7160" max="7160" width="14.140625" customWidth="1"/>
    <col min="7161" max="7165" width="12.7109375" bestFit="1" customWidth="1"/>
    <col min="7166" max="7171" width="12.7109375" customWidth="1"/>
    <col min="7380" max="7380" width="40.5703125" customWidth="1"/>
    <col min="7381" max="7386" width="10.140625" bestFit="1" customWidth="1"/>
    <col min="7387" max="7391" width="10.140625" customWidth="1"/>
    <col min="7393" max="7393" width="10.140625" bestFit="1" customWidth="1"/>
    <col min="7394" max="7397" width="12.7109375" bestFit="1" customWidth="1"/>
    <col min="7398" max="7399" width="10.140625" customWidth="1"/>
    <col min="7400" max="7400" width="12.140625" customWidth="1"/>
    <col min="7401" max="7403" width="12.7109375" customWidth="1"/>
    <col min="7404" max="7404" width="13.5703125" customWidth="1"/>
    <col min="7405" max="7405" width="12.140625" customWidth="1"/>
    <col min="7406" max="7410" width="11.7109375" bestFit="1" customWidth="1"/>
    <col min="7411" max="7415" width="11.7109375" customWidth="1"/>
    <col min="7416" max="7416" width="14.140625" customWidth="1"/>
    <col min="7417" max="7421" width="12.7109375" bestFit="1" customWidth="1"/>
    <col min="7422" max="7427" width="12.7109375" customWidth="1"/>
    <col min="7636" max="7636" width="40.5703125" customWidth="1"/>
    <col min="7637" max="7642" width="10.140625" bestFit="1" customWidth="1"/>
    <col min="7643" max="7647" width="10.140625" customWidth="1"/>
    <col min="7649" max="7649" width="10.140625" bestFit="1" customWidth="1"/>
    <col min="7650" max="7653" width="12.7109375" bestFit="1" customWidth="1"/>
    <col min="7654" max="7655" width="10.140625" customWidth="1"/>
    <col min="7656" max="7656" width="12.140625" customWidth="1"/>
    <col min="7657" max="7659" width="12.7109375" customWidth="1"/>
    <col min="7660" max="7660" width="13.5703125" customWidth="1"/>
    <col min="7661" max="7661" width="12.140625" customWidth="1"/>
    <col min="7662" max="7666" width="11.7109375" bestFit="1" customWidth="1"/>
    <col min="7667" max="7671" width="11.7109375" customWidth="1"/>
    <col min="7672" max="7672" width="14.140625" customWidth="1"/>
    <col min="7673" max="7677" width="12.7109375" bestFit="1" customWidth="1"/>
    <col min="7678" max="7683" width="12.7109375" customWidth="1"/>
    <col min="7892" max="7892" width="40.5703125" customWidth="1"/>
    <col min="7893" max="7898" width="10.140625" bestFit="1" customWidth="1"/>
    <col min="7899" max="7903" width="10.140625" customWidth="1"/>
    <col min="7905" max="7905" width="10.140625" bestFit="1" customWidth="1"/>
    <col min="7906" max="7909" width="12.7109375" bestFit="1" customWidth="1"/>
    <col min="7910" max="7911" width="10.140625" customWidth="1"/>
    <col min="7912" max="7912" width="12.140625" customWidth="1"/>
    <col min="7913" max="7915" width="12.7109375" customWidth="1"/>
    <col min="7916" max="7916" width="13.5703125" customWidth="1"/>
    <col min="7917" max="7917" width="12.140625" customWidth="1"/>
    <col min="7918" max="7922" width="11.7109375" bestFit="1" customWidth="1"/>
    <col min="7923" max="7927" width="11.7109375" customWidth="1"/>
    <col min="7928" max="7928" width="14.140625" customWidth="1"/>
    <col min="7929" max="7933" width="12.7109375" bestFit="1" customWidth="1"/>
    <col min="7934" max="7939" width="12.7109375" customWidth="1"/>
    <col min="8148" max="8148" width="40.5703125" customWidth="1"/>
    <col min="8149" max="8154" width="10.140625" bestFit="1" customWidth="1"/>
    <col min="8155" max="8159" width="10.140625" customWidth="1"/>
    <col min="8161" max="8161" width="10.140625" bestFit="1" customWidth="1"/>
    <col min="8162" max="8165" width="12.7109375" bestFit="1" customWidth="1"/>
    <col min="8166" max="8167" width="10.140625" customWidth="1"/>
    <col min="8168" max="8168" width="12.140625" customWidth="1"/>
    <col min="8169" max="8171" width="12.7109375" customWidth="1"/>
    <col min="8172" max="8172" width="13.5703125" customWidth="1"/>
    <col min="8173" max="8173" width="12.140625" customWidth="1"/>
    <col min="8174" max="8178" width="11.7109375" bestFit="1" customWidth="1"/>
    <col min="8179" max="8183" width="11.7109375" customWidth="1"/>
    <col min="8184" max="8184" width="14.140625" customWidth="1"/>
    <col min="8185" max="8189" width="12.7109375" bestFit="1" customWidth="1"/>
    <col min="8190" max="8195" width="12.7109375" customWidth="1"/>
    <col min="8404" max="8404" width="40.5703125" customWidth="1"/>
    <col min="8405" max="8410" width="10.140625" bestFit="1" customWidth="1"/>
    <col min="8411" max="8415" width="10.140625" customWidth="1"/>
    <col min="8417" max="8417" width="10.140625" bestFit="1" customWidth="1"/>
    <col min="8418" max="8421" width="12.7109375" bestFit="1" customWidth="1"/>
    <col min="8422" max="8423" width="10.140625" customWidth="1"/>
    <col min="8424" max="8424" width="12.140625" customWidth="1"/>
    <col min="8425" max="8427" width="12.7109375" customWidth="1"/>
    <col min="8428" max="8428" width="13.5703125" customWidth="1"/>
    <col min="8429" max="8429" width="12.140625" customWidth="1"/>
    <col min="8430" max="8434" width="11.7109375" bestFit="1" customWidth="1"/>
    <col min="8435" max="8439" width="11.7109375" customWidth="1"/>
    <col min="8440" max="8440" width="14.140625" customWidth="1"/>
    <col min="8441" max="8445" width="12.7109375" bestFit="1" customWidth="1"/>
    <col min="8446" max="8451" width="12.7109375" customWidth="1"/>
    <col min="8660" max="8660" width="40.5703125" customWidth="1"/>
    <col min="8661" max="8666" width="10.140625" bestFit="1" customWidth="1"/>
    <col min="8667" max="8671" width="10.140625" customWidth="1"/>
    <col min="8673" max="8673" width="10.140625" bestFit="1" customWidth="1"/>
    <col min="8674" max="8677" width="12.7109375" bestFit="1" customWidth="1"/>
    <col min="8678" max="8679" width="10.140625" customWidth="1"/>
    <col min="8680" max="8680" width="12.140625" customWidth="1"/>
    <col min="8681" max="8683" width="12.7109375" customWidth="1"/>
    <col min="8684" max="8684" width="13.5703125" customWidth="1"/>
    <col min="8685" max="8685" width="12.140625" customWidth="1"/>
    <col min="8686" max="8690" width="11.7109375" bestFit="1" customWidth="1"/>
    <col min="8691" max="8695" width="11.7109375" customWidth="1"/>
    <col min="8696" max="8696" width="14.140625" customWidth="1"/>
    <col min="8697" max="8701" width="12.7109375" bestFit="1" customWidth="1"/>
    <col min="8702" max="8707" width="12.7109375" customWidth="1"/>
    <col min="8916" max="8916" width="40.5703125" customWidth="1"/>
    <col min="8917" max="8922" width="10.140625" bestFit="1" customWidth="1"/>
    <col min="8923" max="8927" width="10.140625" customWidth="1"/>
    <col min="8929" max="8929" width="10.140625" bestFit="1" customWidth="1"/>
    <col min="8930" max="8933" width="12.7109375" bestFit="1" customWidth="1"/>
    <col min="8934" max="8935" width="10.140625" customWidth="1"/>
    <col min="8936" max="8936" width="12.140625" customWidth="1"/>
    <col min="8937" max="8939" width="12.7109375" customWidth="1"/>
    <col min="8940" max="8940" width="13.5703125" customWidth="1"/>
    <col min="8941" max="8941" width="12.140625" customWidth="1"/>
    <col min="8942" max="8946" width="11.7109375" bestFit="1" customWidth="1"/>
    <col min="8947" max="8951" width="11.7109375" customWidth="1"/>
    <col min="8952" max="8952" width="14.140625" customWidth="1"/>
    <col min="8953" max="8957" width="12.7109375" bestFit="1" customWidth="1"/>
    <col min="8958" max="8963" width="12.7109375" customWidth="1"/>
    <col min="9172" max="9172" width="40.5703125" customWidth="1"/>
    <col min="9173" max="9178" width="10.140625" bestFit="1" customWidth="1"/>
    <col min="9179" max="9183" width="10.140625" customWidth="1"/>
    <col min="9185" max="9185" width="10.140625" bestFit="1" customWidth="1"/>
    <col min="9186" max="9189" width="12.7109375" bestFit="1" customWidth="1"/>
    <col min="9190" max="9191" width="10.140625" customWidth="1"/>
    <col min="9192" max="9192" width="12.140625" customWidth="1"/>
    <col min="9193" max="9195" width="12.7109375" customWidth="1"/>
    <col min="9196" max="9196" width="13.5703125" customWidth="1"/>
    <col min="9197" max="9197" width="12.140625" customWidth="1"/>
    <col min="9198" max="9202" width="11.7109375" bestFit="1" customWidth="1"/>
    <col min="9203" max="9207" width="11.7109375" customWidth="1"/>
    <col min="9208" max="9208" width="14.140625" customWidth="1"/>
    <col min="9209" max="9213" width="12.7109375" bestFit="1" customWidth="1"/>
    <col min="9214" max="9219" width="12.7109375" customWidth="1"/>
    <col min="9428" max="9428" width="40.5703125" customWidth="1"/>
    <col min="9429" max="9434" width="10.140625" bestFit="1" customWidth="1"/>
    <col min="9435" max="9439" width="10.140625" customWidth="1"/>
    <col min="9441" max="9441" width="10.140625" bestFit="1" customWidth="1"/>
    <col min="9442" max="9445" width="12.7109375" bestFit="1" customWidth="1"/>
    <col min="9446" max="9447" width="10.140625" customWidth="1"/>
    <col min="9448" max="9448" width="12.140625" customWidth="1"/>
    <col min="9449" max="9451" width="12.7109375" customWidth="1"/>
    <col min="9452" max="9452" width="13.5703125" customWidth="1"/>
    <col min="9453" max="9453" width="12.140625" customWidth="1"/>
    <col min="9454" max="9458" width="11.7109375" bestFit="1" customWidth="1"/>
    <col min="9459" max="9463" width="11.7109375" customWidth="1"/>
    <col min="9464" max="9464" width="14.140625" customWidth="1"/>
    <col min="9465" max="9469" width="12.7109375" bestFit="1" customWidth="1"/>
    <col min="9470" max="9475" width="12.7109375" customWidth="1"/>
    <col min="9684" max="9684" width="40.5703125" customWidth="1"/>
    <col min="9685" max="9690" width="10.140625" bestFit="1" customWidth="1"/>
    <col min="9691" max="9695" width="10.140625" customWidth="1"/>
    <col min="9697" max="9697" width="10.140625" bestFit="1" customWidth="1"/>
    <col min="9698" max="9701" width="12.7109375" bestFit="1" customWidth="1"/>
    <col min="9702" max="9703" width="10.140625" customWidth="1"/>
    <col min="9704" max="9704" width="12.140625" customWidth="1"/>
    <col min="9705" max="9707" width="12.7109375" customWidth="1"/>
    <col min="9708" max="9708" width="13.5703125" customWidth="1"/>
    <col min="9709" max="9709" width="12.140625" customWidth="1"/>
    <col min="9710" max="9714" width="11.7109375" bestFit="1" customWidth="1"/>
    <col min="9715" max="9719" width="11.7109375" customWidth="1"/>
    <col min="9720" max="9720" width="14.140625" customWidth="1"/>
    <col min="9721" max="9725" width="12.7109375" bestFit="1" customWidth="1"/>
    <col min="9726" max="9731" width="12.7109375" customWidth="1"/>
    <col min="9940" max="9940" width="40.5703125" customWidth="1"/>
    <col min="9941" max="9946" width="10.140625" bestFit="1" customWidth="1"/>
    <col min="9947" max="9951" width="10.140625" customWidth="1"/>
    <col min="9953" max="9953" width="10.140625" bestFit="1" customWidth="1"/>
    <col min="9954" max="9957" width="12.7109375" bestFit="1" customWidth="1"/>
    <col min="9958" max="9959" width="10.140625" customWidth="1"/>
    <col min="9960" max="9960" width="12.140625" customWidth="1"/>
    <col min="9961" max="9963" width="12.7109375" customWidth="1"/>
    <col min="9964" max="9964" width="13.5703125" customWidth="1"/>
    <col min="9965" max="9965" width="12.140625" customWidth="1"/>
    <col min="9966" max="9970" width="11.7109375" bestFit="1" customWidth="1"/>
    <col min="9971" max="9975" width="11.7109375" customWidth="1"/>
    <col min="9976" max="9976" width="14.140625" customWidth="1"/>
    <col min="9977" max="9981" width="12.7109375" bestFit="1" customWidth="1"/>
    <col min="9982" max="9987" width="12.7109375" customWidth="1"/>
    <col min="10196" max="10196" width="40.5703125" customWidth="1"/>
    <col min="10197" max="10202" width="10.140625" bestFit="1" customWidth="1"/>
    <col min="10203" max="10207" width="10.140625" customWidth="1"/>
    <col min="10209" max="10209" width="10.140625" bestFit="1" customWidth="1"/>
    <col min="10210" max="10213" width="12.7109375" bestFit="1" customWidth="1"/>
    <col min="10214" max="10215" width="10.140625" customWidth="1"/>
    <col min="10216" max="10216" width="12.140625" customWidth="1"/>
    <col min="10217" max="10219" width="12.7109375" customWidth="1"/>
    <col min="10220" max="10220" width="13.5703125" customWidth="1"/>
    <col min="10221" max="10221" width="12.140625" customWidth="1"/>
    <col min="10222" max="10226" width="11.7109375" bestFit="1" customWidth="1"/>
    <col min="10227" max="10231" width="11.7109375" customWidth="1"/>
    <col min="10232" max="10232" width="14.140625" customWidth="1"/>
    <col min="10233" max="10237" width="12.7109375" bestFit="1" customWidth="1"/>
    <col min="10238" max="10243" width="12.7109375" customWidth="1"/>
    <col min="10452" max="10452" width="40.5703125" customWidth="1"/>
    <col min="10453" max="10458" width="10.140625" bestFit="1" customWidth="1"/>
    <col min="10459" max="10463" width="10.140625" customWidth="1"/>
    <col min="10465" max="10465" width="10.140625" bestFit="1" customWidth="1"/>
    <col min="10466" max="10469" width="12.7109375" bestFit="1" customWidth="1"/>
    <col min="10470" max="10471" width="10.140625" customWidth="1"/>
    <col min="10472" max="10472" width="12.140625" customWidth="1"/>
    <col min="10473" max="10475" width="12.7109375" customWidth="1"/>
    <col min="10476" max="10476" width="13.5703125" customWidth="1"/>
    <col min="10477" max="10477" width="12.140625" customWidth="1"/>
    <col min="10478" max="10482" width="11.7109375" bestFit="1" customWidth="1"/>
    <col min="10483" max="10487" width="11.7109375" customWidth="1"/>
    <col min="10488" max="10488" width="14.140625" customWidth="1"/>
    <col min="10489" max="10493" width="12.7109375" bestFit="1" customWidth="1"/>
    <col min="10494" max="10499" width="12.7109375" customWidth="1"/>
    <col min="10708" max="10708" width="40.5703125" customWidth="1"/>
    <col min="10709" max="10714" width="10.140625" bestFit="1" customWidth="1"/>
    <col min="10715" max="10719" width="10.140625" customWidth="1"/>
    <col min="10721" max="10721" width="10.140625" bestFit="1" customWidth="1"/>
    <col min="10722" max="10725" width="12.7109375" bestFit="1" customWidth="1"/>
    <col min="10726" max="10727" width="10.140625" customWidth="1"/>
    <col min="10728" max="10728" width="12.140625" customWidth="1"/>
    <col min="10729" max="10731" width="12.7109375" customWidth="1"/>
    <col min="10732" max="10732" width="13.5703125" customWidth="1"/>
    <col min="10733" max="10733" width="12.140625" customWidth="1"/>
    <col min="10734" max="10738" width="11.7109375" bestFit="1" customWidth="1"/>
    <col min="10739" max="10743" width="11.7109375" customWidth="1"/>
    <col min="10744" max="10744" width="14.140625" customWidth="1"/>
    <col min="10745" max="10749" width="12.7109375" bestFit="1" customWidth="1"/>
    <col min="10750" max="10755" width="12.7109375" customWidth="1"/>
    <col min="10964" max="10964" width="40.5703125" customWidth="1"/>
    <col min="10965" max="10970" width="10.140625" bestFit="1" customWidth="1"/>
    <col min="10971" max="10975" width="10.140625" customWidth="1"/>
    <col min="10977" max="10977" width="10.140625" bestFit="1" customWidth="1"/>
    <col min="10978" max="10981" width="12.7109375" bestFit="1" customWidth="1"/>
    <col min="10982" max="10983" width="10.140625" customWidth="1"/>
    <col min="10984" max="10984" width="12.140625" customWidth="1"/>
    <col min="10985" max="10987" width="12.7109375" customWidth="1"/>
    <col min="10988" max="10988" width="13.5703125" customWidth="1"/>
    <col min="10989" max="10989" width="12.140625" customWidth="1"/>
    <col min="10990" max="10994" width="11.7109375" bestFit="1" customWidth="1"/>
    <col min="10995" max="10999" width="11.7109375" customWidth="1"/>
    <col min="11000" max="11000" width="14.140625" customWidth="1"/>
    <col min="11001" max="11005" width="12.7109375" bestFit="1" customWidth="1"/>
    <col min="11006" max="11011" width="12.7109375" customWidth="1"/>
    <col min="11220" max="11220" width="40.5703125" customWidth="1"/>
    <col min="11221" max="11226" width="10.140625" bestFit="1" customWidth="1"/>
    <col min="11227" max="11231" width="10.140625" customWidth="1"/>
    <col min="11233" max="11233" width="10.140625" bestFit="1" customWidth="1"/>
    <col min="11234" max="11237" width="12.7109375" bestFit="1" customWidth="1"/>
    <col min="11238" max="11239" width="10.140625" customWidth="1"/>
    <col min="11240" max="11240" width="12.140625" customWidth="1"/>
    <col min="11241" max="11243" width="12.7109375" customWidth="1"/>
    <col min="11244" max="11244" width="13.5703125" customWidth="1"/>
    <col min="11245" max="11245" width="12.140625" customWidth="1"/>
    <col min="11246" max="11250" width="11.7109375" bestFit="1" customWidth="1"/>
    <col min="11251" max="11255" width="11.7109375" customWidth="1"/>
    <col min="11256" max="11256" width="14.140625" customWidth="1"/>
    <col min="11257" max="11261" width="12.7109375" bestFit="1" customWidth="1"/>
    <col min="11262" max="11267" width="12.7109375" customWidth="1"/>
    <col min="11476" max="11476" width="40.5703125" customWidth="1"/>
    <col min="11477" max="11482" width="10.140625" bestFit="1" customWidth="1"/>
    <col min="11483" max="11487" width="10.140625" customWidth="1"/>
    <col min="11489" max="11489" width="10.140625" bestFit="1" customWidth="1"/>
    <col min="11490" max="11493" width="12.7109375" bestFit="1" customWidth="1"/>
    <col min="11494" max="11495" width="10.140625" customWidth="1"/>
    <col min="11496" max="11496" width="12.140625" customWidth="1"/>
    <col min="11497" max="11499" width="12.7109375" customWidth="1"/>
    <col min="11500" max="11500" width="13.5703125" customWidth="1"/>
    <col min="11501" max="11501" width="12.140625" customWidth="1"/>
    <col min="11502" max="11506" width="11.7109375" bestFit="1" customWidth="1"/>
    <col min="11507" max="11511" width="11.7109375" customWidth="1"/>
    <col min="11512" max="11512" width="14.140625" customWidth="1"/>
    <col min="11513" max="11517" width="12.7109375" bestFit="1" customWidth="1"/>
    <col min="11518" max="11523" width="12.7109375" customWidth="1"/>
    <col min="11732" max="11732" width="40.5703125" customWidth="1"/>
    <col min="11733" max="11738" width="10.140625" bestFit="1" customWidth="1"/>
    <col min="11739" max="11743" width="10.140625" customWidth="1"/>
    <col min="11745" max="11745" width="10.140625" bestFit="1" customWidth="1"/>
    <col min="11746" max="11749" width="12.7109375" bestFit="1" customWidth="1"/>
    <col min="11750" max="11751" width="10.140625" customWidth="1"/>
    <col min="11752" max="11752" width="12.140625" customWidth="1"/>
    <col min="11753" max="11755" width="12.7109375" customWidth="1"/>
    <col min="11756" max="11756" width="13.5703125" customWidth="1"/>
    <col min="11757" max="11757" width="12.140625" customWidth="1"/>
    <col min="11758" max="11762" width="11.7109375" bestFit="1" customWidth="1"/>
    <col min="11763" max="11767" width="11.7109375" customWidth="1"/>
    <col min="11768" max="11768" width="14.140625" customWidth="1"/>
    <col min="11769" max="11773" width="12.7109375" bestFit="1" customWidth="1"/>
    <col min="11774" max="11779" width="12.7109375" customWidth="1"/>
    <col min="11988" max="11988" width="40.5703125" customWidth="1"/>
    <col min="11989" max="11994" width="10.140625" bestFit="1" customWidth="1"/>
    <col min="11995" max="11999" width="10.140625" customWidth="1"/>
    <col min="12001" max="12001" width="10.140625" bestFit="1" customWidth="1"/>
    <col min="12002" max="12005" width="12.7109375" bestFit="1" customWidth="1"/>
    <col min="12006" max="12007" width="10.140625" customWidth="1"/>
    <col min="12008" max="12008" width="12.140625" customWidth="1"/>
    <col min="12009" max="12011" width="12.7109375" customWidth="1"/>
    <col min="12012" max="12012" width="13.5703125" customWidth="1"/>
    <col min="12013" max="12013" width="12.140625" customWidth="1"/>
    <col min="12014" max="12018" width="11.7109375" bestFit="1" customWidth="1"/>
    <col min="12019" max="12023" width="11.7109375" customWidth="1"/>
    <col min="12024" max="12024" width="14.140625" customWidth="1"/>
    <col min="12025" max="12029" width="12.7109375" bestFit="1" customWidth="1"/>
    <col min="12030" max="12035" width="12.7109375" customWidth="1"/>
    <col min="12244" max="12244" width="40.5703125" customWidth="1"/>
    <col min="12245" max="12250" width="10.140625" bestFit="1" customWidth="1"/>
    <col min="12251" max="12255" width="10.140625" customWidth="1"/>
    <col min="12257" max="12257" width="10.140625" bestFit="1" customWidth="1"/>
    <col min="12258" max="12261" width="12.7109375" bestFit="1" customWidth="1"/>
    <col min="12262" max="12263" width="10.140625" customWidth="1"/>
    <col min="12264" max="12264" width="12.140625" customWidth="1"/>
    <col min="12265" max="12267" width="12.7109375" customWidth="1"/>
    <col min="12268" max="12268" width="13.5703125" customWidth="1"/>
    <col min="12269" max="12269" width="12.140625" customWidth="1"/>
    <col min="12270" max="12274" width="11.7109375" bestFit="1" customWidth="1"/>
    <col min="12275" max="12279" width="11.7109375" customWidth="1"/>
    <col min="12280" max="12280" width="14.140625" customWidth="1"/>
    <col min="12281" max="12285" width="12.7109375" bestFit="1" customWidth="1"/>
    <col min="12286" max="12291" width="12.7109375" customWidth="1"/>
    <col min="12500" max="12500" width="40.5703125" customWidth="1"/>
    <col min="12501" max="12506" width="10.140625" bestFit="1" customWidth="1"/>
    <col min="12507" max="12511" width="10.140625" customWidth="1"/>
    <col min="12513" max="12513" width="10.140625" bestFit="1" customWidth="1"/>
    <col min="12514" max="12517" width="12.7109375" bestFit="1" customWidth="1"/>
    <col min="12518" max="12519" width="10.140625" customWidth="1"/>
    <col min="12520" max="12520" width="12.140625" customWidth="1"/>
    <col min="12521" max="12523" width="12.7109375" customWidth="1"/>
    <col min="12524" max="12524" width="13.5703125" customWidth="1"/>
    <col min="12525" max="12525" width="12.140625" customWidth="1"/>
    <col min="12526" max="12530" width="11.7109375" bestFit="1" customWidth="1"/>
    <col min="12531" max="12535" width="11.7109375" customWidth="1"/>
    <col min="12536" max="12536" width="14.140625" customWidth="1"/>
    <col min="12537" max="12541" width="12.7109375" bestFit="1" customWidth="1"/>
    <col min="12542" max="12547" width="12.7109375" customWidth="1"/>
    <col min="12756" max="12756" width="40.5703125" customWidth="1"/>
    <col min="12757" max="12762" width="10.140625" bestFit="1" customWidth="1"/>
    <col min="12763" max="12767" width="10.140625" customWidth="1"/>
    <col min="12769" max="12769" width="10.140625" bestFit="1" customWidth="1"/>
    <col min="12770" max="12773" width="12.7109375" bestFit="1" customWidth="1"/>
    <col min="12774" max="12775" width="10.140625" customWidth="1"/>
    <col min="12776" max="12776" width="12.140625" customWidth="1"/>
    <col min="12777" max="12779" width="12.7109375" customWidth="1"/>
    <col min="12780" max="12780" width="13.5703125" customWidth="1"/>
    <col min="12781" max="12781" width="12.140625" customWidth="1"/>
    <col min="12782" max="12786" width="11.7109375" bestFit="1" customWidth="1"/>
    <col min="12787" max="12791" width="11.7109375" customWidth="1"/>
    <col min="12792" max="12792" width="14.140625" customWidth="1"/>
    <col min="12793" max="12797" width="12.7109375" bestFit="1" customWidth="1"/>
    <col min="12798" max="12803" width="12.7109375" customWidth="1"/>
    <col min="13012" max="13012" width="40.5703125" customWidth="1"/>
    <col min="13013" max="13018" width="10.140625" bestFit="1" customWidth="1"/>
    <col min="13019" max="13023" width="10.140625" customWidth="1"/>
    <col min="13025" max="13025" width="10.140625" bestFit="1" customWidth="1"/>
    <col min="13026" max="13029" width="12.7109375" bestFit="1" customWidth="1"/>
    <col min="13030" max="13031" width="10.140625" customWidth="1"/>
    <col min="13032" max="13032" width="12.140625" customWidth="1"/>
    <col min="13033" max="13035" width="12.7109375" customWidth="1"/>
    <col min="13036" max="13036" width="13.5703125" customWidth="1"/>
    <col min="13037" max="13037" width="12.140625" customWidth="1"/>
    <col min="13038" max="13042" width="11.7109375" bestFit="1" customWidth="1"/>
    <col min="13043" max="13047" width="11.7109375" customWidth="1"/>
    <col min="13048" max="13048" width="14.140625" customWidth="1"/>
    <col min="13049" max="13053" width="12.7109375" bestFit="1" customWidth="1"/>
    <col min="13054" max="13059" width="12.7109375" customWidth="1"/>
    <col min="13268" max="13268" width="40.5703125" customWidth="1"/>
    <col min="13269" max="13274" width="10.140625" bestFit="1" customWidth="1"/>
    <col min="13275" max="13279" width="10.140625" customWidth="1"/>
    <col min="13281" max="13281" width="10.140625" bestFit="1" customWidth="1"/>
    <col min="13282" max="13285" width="12.7109375" bestFit="1" customWidth="1"/>
    <col min="13286" max="13287" width="10.140625" customWidth="1"/>
    <col min="13288" max="13288" width="12.140625" customWidth="1"/>
    <col min="13289" max="13291" width="12.7109375" customWidth="1"/>
    <col min="13292" max="13292" width="13.5703125" customWidth="1"/>
    <col min="13293" max="13293" width="12.140625" customWidth="1"/>
    <col min="13294" max="13298" width="11.7109375" bestFit="1" customWidth="1"/>
    <col min="13299" max="13303" width="11.7109375" customWidth="1"/>
    <col min="13304" max="13304" width="14.140625" customWidth="1"/>
    <col min="13305" max="13309" width="12.7109375" bestFit="1" customWidth="1"/>
    <col min="13310" max="13315" width="12.7109375" customWidth="1"/>
    <col min="13524" max="13524" width="40.5703125" customWidth="1"/>
    <col min="13525" max="13530" width="10.140625" bestFit="1" customWidth="1"/>
    <col min="13531" max="13535" width="10.140625" customWidth="1"/>
    <col min="13537" max="13537" width="10.140625" bestFit="1" customWidth="1"/>
    <col min="13538" max="13541" width="12.7109375" bestFit="1" customWidth="1"/>
    <col min="13542" max="13543" width="10.140625" customWidth="1"/>
    <col min="13544" max="13544" width="12.140625" customWidth="1"/>
    <col min="13545" max="13547" width="12.7109375" customWidth="1"/>
    <col min="13548" max="13548" width="13.5703125" customWidth="1"/>
    <col min="13549" max="13549" width="12.140625" customWidth="1"/>
    <col min="13550" max="13554" width="11.7109375" bestFit="1" customWidth="1"/>
    <col min="13555" max="13559" width="11.7109375" customWidth="1"/>
    <col min="13560" max="13560" width="14.140625" customWidth="1"/>
    <col min="13561" max="13565" width="12.7109375" bestFit="1" customWidth="1"/>
    <col min="13566" max="13571" width="12.7109375" customWidth="1"/>
    <col min="13780" max="13780" width="40.5703125" customWidth="1"/>
    <col min="13781" max="13786" width="10.140625" bestFit="1" customWidth="1"/>
    <col min="13787" max="13791" width="10.140625" customWidth="1"/>
    <col min="13793" max="13793" width="10.140625" bestFit="1" customWidth="1"/>
    <col min="13794" max="13797" width="12.7109375" bestFit="1" customWidth="1"/>
    <col min="13798" max="13799" width="10.140625" customWidth="1"/>
    <col min="13800" max="13800" width="12.140625" customWidth="1"/>
    <col min="13801" max="13803" width="12.7109375" customWidth="1"/>
    <col min="13804" max="13804" width="13.5703125" customWidth="1"/>
    <col min="13805" max="13805" width="12.140625" customWidth="1"/>
    <col min="13806" max="13810" width="11.7109375" bestFit="1" customWidth="1"/>
    <col min="13811" max="13815" width="11.7109375" customWidth="1"/>
    <col min="13816" max="13816" width="14.140625" customWidth="1"/>
    <col min="13817" max="13821" width="12.7109375" bestFit="1" customWidth="1"/>
    <col min="13822" max="13827" width="12.7109375" customWidth="1"/>
    <col min="14036" max="14036" width="40.5703125" customWidth="1"/>
    <col min="14037" max="14042" width="10.140625" bestFit="1" customWidth="1"/>
    <col min="14043" max="14047" width="10.140625" customWidth="1"/>
    <col min="14049" max="14049" width="10.140625" bestFit="1" customWidth="1"/>
    <col min="14050" max="14053" width="12.7109375" bestFit="1" customWidth="1"/>
    <col min="14054" max="14055" width="10.140625" customWidth="1"/>
    <col min="14056" max="14056" width="12.140625" customWidth="1"/>
    <col min="14057" max="14059" width="12.7109375" customWidth="1"/>
    <col min="14060" max="14060" width="13.5703125" customWidth="1"/>
    <col min="14061" max="14061" width="12.140625" customWidth="1"/>
    <col min="14062" max="14066" width="11.7109375" bestFit="1" customWidth="1"/>
    <col min="14067" max="14071" width="11.7109375" customWidth="1"/>
    <col min="14072" max="14072" width="14.140625" customWidth="1"/>
    <col min="14073" max="14077" width="12.7109375" bestFit="1" customWidth="1"/>
    <col min="14078" max="14083" width="12.7109375" customWidth="1"/>
    <col min="14292" max="14292" width="40.5703125" customWidth="1"/>
    <col min="14293" max="14298" width="10.140625" bestFit="1" customWidth="1"/>
    <col min="14299" max="14303" width="10.140625" customWidth="1"/>
    <col min="14305" max="14305" width="10.140625" bestFit="1" customWidth="1"/>
    <col min="14306" max="14309" width="12.7109375" bestFit="1" customWidth="1"/>
    <col min="14310" max="14311" width="10.140625" customWidth="1"/>
    <col min="14312" max="14312" width="12.140625" customWidth="1"/>
    <col min="14313" max="14315" width="12.7109375" customWidth="1"/>
    <col min="14316" max="14316" width="13.5703125" customWidth="1"/>
    <col min="14317" max="14317" width="12.140625" customWidth="1"/>
    <col min="14318" max="14322" width="11.7109375" bestFit="1" customWidth="1"/>
    <col min="14323" max="14327" width="11.7109375" customWidth="1"/>
    <col min="14328" max="14328" width="14.140625" customWidth="1"/>
    <col min="14329" max="14333" width="12.7109375" bestFit="1" customWidth="1"/>
    <col min="14334" max="14339" width="12.7109375" customWidth="1"/>
    <col min="14548" max="14548" width="40.5703125" customWidth="1"/>
    <col min="14549" max="14554" width="10.140625" bestFit="1" customWidth="1"/>
    <col min="14555" max="14559" width="10.140625" customWidth="1"/>
    <col min="14561" max="14561" width="10.140625" bestFit="1" customWidth="1"/>
    <col min="14562" max="14565" width="12.7109375" bestFit="1" customWidth="1"/>
    <col min="14566" max="14567" width="10.140625" customWidth="1"/>
    <col min="14568" max="14568" width="12.140625" customWidth="1"/>
    <col min="14569" max="14571" width="12.7109375" customWidth="1"/>
    <col min="14572" max="14572" width="13.5703125" customWidth="1"/>
    <col min="14573" max="14573" width="12.140625" customWidth="1"/>
    <col min="14574" max="14578" width="11.7109375" bestFit="1" customWidth="1"/>
    <col min="14579" max="14583" width="11.7109375" customWidth="1"/>
    <col min="14584" max="14584" width="14.140625" customWidth="1"/>
    <col min="14585" max="14589" width="12.7109375" bestFit="1" customWidth="1"/>
    <col min="14590" max="14595" width="12.7109375" customWidth="1"/>
    <col min="14804" max="14804" width="40.5703125" customWidth="1"/>
    <col min="14805" max="14810" width="10.140625" bestFit="1" customWidth="1"/>
    <col min="14811" max="14815" width="10.140625" customWidth="1"/>
    <col min="14817" max="14817" width="10.140625" bestFit="1" customWidth="1"/>
    <col min="14818" max="14821" width="12.7109375" bestFit="1" customWidth="1"/>
    <col min="14822" max="14823" width="10.140625" customWidth="1"/>
    <col min="14824" max="14824" width="12.140625" customWidth="1"/>
    <col min="14825" max="14827" width="12.7109375" customWidth="1"/>
    <col min="14828" max="14828" width="13.5703125" customWidth="1"/>
    <col min="14829" max="14829" width="12.140625" customWidth="1"/>
    <col min="14830" max="14834" width="11.7109375" bestFit="1" customWidth="1"/>
    <col min="14835" max="14839" width="11.7109375" customWidth="1"/>
    <col min="14840" max="14840" width="14.140625" customWidth="1"/>
    <col min="14841" max="14845" width="12.7109375" bestFit="1" customWidth="1"/>
    <col min="14846" max="14851" width="12.7109375" customWidth="1"/>
    <col min="15060" max="15060" width="40.5703125" customWidth="1"/>
    <col min="15061" max="15066" width="10.140625" bestFit="1" customWidth="1"/>
    <col min="15067" max="15071" width="10.140625" customWidth="1"/>
    <col min="15073" max="15073" width="10.140625" bestFit="1" customWidth="1"/>
    <col min="15074" max="15077" width="12.7109375" bestFit="1" customWidth="1"/>
    <col min="15078" max="15079" width="10.140625" customWidth="1"/>
    <col min="15080" max="15080" width="12.140625" customWidth="1"/>
    <col min="15081" max="15083" width="12.7109375" customWidth="1"/>
    <col min="15084" max="15084" width="13.5703125" customWidth="1"/>
    <col min="15085" max="15085" width="12.140625" customWidth="1"/>
    <col min="15086" max="15090" width="11.7109375" bestFit="1" customWidth="1"/>
    <col min="15091" max="15095" width="11.7109375" customWidth="1"/>
    <col min="15096" max="15096" width="14.140625" customWidth="1"/>
    <col min="15097" max="15101" width="12.7109375" bestFit="1" customWidth="1"/>
    <col min="15102" max="15107" width="12.7109375" customWidth="1"/>
    <col min="15316" max="15316" width="40.5703125" customWidth="1"/>
    <col min="15317" max="15322" width="10.140625" bestFit="1" customWidth="1"/>
    <col min="15323" max="15327" width="10.140625" customWidth="1"/>
    <col min="15329" max="15329" width="10.140625" bestFit="1" customWidth="1"/>
    <col min="15330" max="15333" width="12.7109375" bestFit="1" customWidth="1"/>
    <col min="15334" max="15335" width="10.140625" customWidth="1"/>
    <col min="15336" max="15336" width="12.140625" customWidth="1"/>
    <col min="15337" max="15339" width="12.7109375" customWidth="1"/>
    <col min="15340" max="15340" width="13.5703125" customWidth="1"/>
    <col min="15341" max="15341" width="12.140625" customWidth="1"/>
    <col min="15342" max="15346" width="11.7109375" bestFit="1" customWidth="1"/>
    <col min="15347" max="15351" width="11.7109375" customWidth="1"/>
    <col min="15352" max="15352" width="14.140625" customWidth="1"/>
    <col min="15353" max="15357" width="12.7109375" bestFit="1" customWidth="1"/>
    <col min="15358" max="15363" width="12.7109375" customWidth="1"/>
    <col min="15572" max="15572" width="40.5703125" customWidth="1"/>
    <col min="15573" max="15578" width="10.140625" bestFit="1" customWidth="1"/>
    <col min="15579" max="15583" width="10.140625" customWidth="1"/>
    <col min="15585" max="15585" width="10.140625" bestFit="1" customWidth="1"/>
    <col min="15586" max="15589" width="12.7109375" bestFit="1" customWidth="1"/>
    <col min="15590" max="15591" width="10.140625" customWidth="1"/>
    <col min="15592" max="15592" width="12.140625" customWidth="1"/>
    <col min="15593" max="15595" width="12.7109375" customWidth="1"/>
    <col min="15596" max="15596" width="13.5703125" customWidth="1"/>
    <col min="15597" max="15597" width="12.140625" customWidth="1"/>
    <col min="15598" max="15602" width="11.7109375" bestFit="1" customWidth="1"/>
    <col min="15603" max="15607" width="11.7109375" customWidth="1"/>
    <col min="15608" max="15608" width="14.140625" customWidth="1"/>
    <col min="15609" max="15613" width="12.7109375" bestFit="1" customWidth="1"/>
    <col min="15614" max="15619" width="12.7109375" customWidth="1"/>
    <col min="15828" max="15828" width="40.5703125" customWidth="1"/>
    <col min="15829" max="15834" width="10.140625" bestFit="1" customWidth="1"/>
    <col min="15835" max="15839" width="10.140625" customWidth="1"/>
    <col min="15841" max="15841" width="10.140625" bestFit="1" customWidth="1"/>
    <col min="15842" max="15845" width="12.7109375" bestFit="1" customWidth="1"/>
    <col min="15846" max="15847" width="10.140625" customWidth="1"/>
    <col min="15848" max="15848" width="12.140625" customWidth="1"/>
    <col min="15849" max="15851" width="12.7109375" customWidth="1"/>
    <col min="15852" max="15852" width="13.5703125" customWidth="1"/>
    <col min="15853" max="15853" width="12.140625" customWidth="1"/>
    <col min="15854" max="15858" width="11.7109375" bestFit="1" customWidth="1"/>
    <col min="15859" max="15863" width="11.7109375" customWidth="1"/>
    <col min="15864" max="15864" width="14.140625" customWidth="1"/>
    <col min="15865" max="15869" width="12.7109375" bestFit="1" customWidth="1"/>
    <col min="15870" max="15875" width="12.7109375" customWidth="1"/>
    <col min="16084" max="16084" width="40.5703125" customWidth="1"/>
    <col min="16085" max="16090" width="10.140625" bestFit="1" customWidth="1"/>
    <col min="16091" max="16095" width="10.140625" customWidth="1"/>
    <col min="16097" max="16097" width="10.140625" bestFit="1" customWidth="1"/>
    <col min="16098" max="16101" width="12.7109375" bestFit="1" customWidth="1"/>
    <col min="16102" max="16103" width="10.140625" customWidth="1"/>
    <col min="16104" max="16104" width="12.140625" customWidth="1"/>
    <col min="16105" max="16107" width="12.7109375" customWidth="1"/>
    <col min="16108" max="16108" width="13.5703125" customWidth="1"/>
    <col min="16109" max="16109" width="12.140625" customWidth="1"/>
    <col min="16110" max="16114" width="11.7109375" bestFit="1" customWidth="1"/>
    <col min="16115" max="16119" width="11.7109375" customWidth="1"/>
    <col min="16120" max="16120" width="14.140625" customWidth="1"/>
    <col min="16121" max="16125" width="12.7109375" bestFit="1" customWidth="1"/>
    <col min="16126" max="16131" width="12.7109375" customWidth="1"/>
  </cols>
  <sheetData>
    <row r="1" spans="1:11" x14ac:dyDescent="0.25">
      <c r="A1" s="104" t="s">
        <v>116</v>
      </c>
      <c r="B1" s="97" t="s">
        <v>121</v>
      </c>
      <c r="C1" s="97"/>
      <c r="D1" s="97"/>
      <c r="E1" s="97"/>
      <c r="F1" s="97"/>
      <c r="G1" s="97"/>
      <c r="H1" s="97"/>
      <c r="I1" s="97"/>
      <c r="J1" s="111"/>
      <c r="K1" s="111"/>
    </row>
    <row r="2" spans="1:11" x14ac:dyDescent="0.25">
      <c r="A2" s="104"/>
      <c r="B2" s="100">
        <v>2021</v>
      </c>
      <c r="C2" s="100">
        <v>2022</v>
      </c>
      <c r="D2" s="100">
        <v>2023</v>
      </c>
      <c r="E2" s="98" t="s">
        <v>117</v>
      </c>
      <c r="F2" s="99"/>
      <c r="G2" s="104"/>
      <c r="H2" s="98" t="s">
        <v>118</v>
      </c>
      <c r="I2" s="99"/>
      <c r="J2" s="104"/>
      <c r="K2" s="109" t="s">
        <v>119</v>
      </c>
    </row>
    <row r="3" spans="1:11" x14ac:dyDescent="0.25">
      <c r="A3" s="104"/>
      <c r="B3" s="100"/>
      <c r="C3" s="100"/>
      <c r="D3" s="100"/>
      <c r="E3" s="5">
        <v>2021</v>
      </c>
      <c r="F3" s="5">
        <v>2022</v>
      </c>
      <c r="G3" s="5">
        <v>2023</v>
      </c>
      <c r="H3" s="5">
        <v>2021</v>
      </c>
      <c r="I3" s="5">
        <v>2022</v>
      </c>
      <c r="J3" s="5">
        <v>2023</v>
      </c>
      <c r="K3" s="110"/>
    </row>
    <row r="4" spans="1:11" x14ac:dyDescent="0.25">
      <c r="A4" s="26" t="s">
        <v>120</v>
      </c>
      <c r="B4" s="15">
        <v>42230280.183700144</v>
      </c>
      <c r="C4" s="15">
        <v>48465328.682742208</v>
      </c>
      <c r="D4" s="15">
        <v>54242607.427712351</v>
      </c>
      <c r="H4" s="29">
        <f>SUM(H5:H106)</f>
        <v>0.99999999999999978</v>
      </c>
      <c r="I4" s="29">
        <f t="shared" ref="I4:J4" si="0">SUM(I5:I106)</f>
        <v>1</v>
      </c>
      <c r="J4" s="29">
        <f t="shared" si="0"/>
        <v>1</v>
      </c>
      <c r="K4" s="19">
        <f>D4/C4-1</f>
        <v>0.11920436530594181</v>
      </c>
    </row>
    <row r="5" spans="1:11" x14ac:dyDescent="0.25">
      <c r="A5" s="8" t="s">
        <v>7</v>
      </c>
      <c r="B5" s="15">
        <v>155286.71150580782</v>
      </c>
      <c r="C5" s="15">
        <v>187018.31710034472</v>
      </c>
      <c r="D5" s="15">
        <v>208990.21156209212</v>
      </c>
      <c r="E5" s="8">
        <v>46</v>
      </c>
      <c r="F5" s="8">
        <v>46</v>
      </c>
      <c r="G5" s="8">
        <v>43</v>
      </c>
      <c r="H5" s="17">
        <v>3.6771413978386224E-3</v>
      </c>
      <c r="I5" s="17">
        <v>3.8588063298730748E-3</v>
      </c>
      <c r="J5" s="17">
        <v>3.8528791566778513E-3</v>
      </c>
      <c r="K5" s="19">
        <f t="shared" ref="K5:K68" si="1">D5/C5-1</f>
        <v>0.11748525386397524</v>
      </c>
    </row>
    <row r="6" spans="1:11" x14ac:dyDescent="0.25">
      <c r="A6" s="8" t="s">
        <v>8</v>
      </c>
      <c r="B6" s="15">
        <v>140870.93397790205</v>
      </c>
      <c r="C6" s="15">
        <v>149019.45572328684</v>
      </c>
      <c r="D6" s="15">
        <v>167087.41107009471</v>
      </c>
      <c r="E6" s="8">
        <v>53</v>
      </c>
      <c r="F6" s="8">
        <v>61</v>
      </c>
      <c r="G6" s="8">
        <v>62</v>
      </c>
      <c r="H6" s="17">
        <v>3.3357802355352306E-3</v>
      </c>
      <c r="I6" s="17">
        <v>3.0747641617945012E-3</v>
      </c>
      <c r="J6" s="17">
        <v>3.0803720358164484E-3</v>
      </c>
      <c r="K6" s="19">
        <f t="shared" si="1"/>
        <v>0.12124561359530217</v>
      </c>
    </row>
    <row r="7" spans="1:11" x14ac:dyDescent="0.25">
      <c r="A7" s="8" t="s">
        <v>9</v>
      </c>
      <c r="B7" s="15">
        <v>3628265.2562662638</v>
      </c>
      <c r="C7" s="15">
        <v>4031650.7779537831</v>
      </c>
      <c r="D7" s="15">
        <v>4641999.9530456066</v>
      </c>
      <c r="E7" s="8">
        <v>2</v>
      </c>
      <c r="F7" s="8">
        <v>2</v>
      </c>
      <c r="G7" s="8">
        <v>2</v>
      </c>
      <c r="H7" s="17">
        <v>8.591620137217762E-2</v>
      </c>
      <c r="I7" s="17">
        <v>8.3186287755217359E-2</v>
      </c>
      <c r="J7" s="17">
        <v>8.5578481071948348E-2</v>
      </c>
      <c r="K7" s="19">
        <f t="shared" si="1"/>
        <v>0.15138939573570886</v>
      </c>
    </row>
    <row r="8" spans="1:11" x14ac:dyDescent="0.25">
      <c r="A8" s="8" t="s">
        <v>10</v>
      </c>
      <c r="B8" s="15">
        <v>471787.53142063582</v>
      </c>
      <c r="C8" s="15">
        <v>479870.6781410547</v>
      </c>
      <c r="D8" s="15">
        <v>600174.62310522911</v>
      </c>
      <c r="E8" s="8">
        <v>13</v>
      </c>
      <c r="F8" s="8">
        <v>15</v>
      </c>
      <c r="G8" s="8">
        <v>13</v>
      </c>
      <c r="H8" s="17">
        <v>1.1171783122640382E-2</v>
      </c>
      <c r="I8" s="17">
        <v>9.901318967262665E-3</v>
      </c>
      <c r="J8" s="17">
        <v>1.1064634455581169E-2</v>
      </c>
      <c r="K8" s="19">
        <f t="shared" si="1"/>
        <v>0.25070076261007124</v>
      </c>
    </row>
    <row r="9" spans="1:11" x14ac:dyDescent="0.25">
      <c r="A9" s="8" t="s">
        <v>11</v>
      </c>
      <c r="B9" s="15">
        <v>135121.17503094356</v>
      </c>
      <c r="C9" s="15">
        <v>183964.51975211769</v>
      </c>
      <c r="D9" s="15">
        <v>234279.31495781167</v>
      </c>
      <c r="E9" s="8">
        <v>57</v>
      </c>
      <c r="F9" s="8">
        <v>47</v>
      </c>
      <c r="G9" s="8">
        <v>36</v>
      </c>
      <c r="H9" s="17">
        <v>3.1996277183852792E-3</v>
      </c>
      <c r="I9" s="17">
        <v>3.795796392022092E-3</v>
      </c>
      <c r="J9" s="17">
        <v>4.3191012760592186E-3</v>
      </c>
      <c r="K9" s="19">
        <f t="shared" si="1"/>
        <v>0.27350271277032379</v>
      </c>
    </row>
    <row r="10" spans="1:11" x14ac:dyDescent="0.25">
      <c r="A10" s="8" t="s">
        <v>12</v>
      </c>
      <c r="B10" s="15">
        <v>152738.08261065232</v>
      </c>
      <c r="C10" s="15">
        <v>198919.63504002217</v>
      </c>
      <c r="D10" s="15">
        <v>218238.46122305078</v>
      </c>
      <c r="E10" s="8">
        <v>47</v>
      </c>
      <c r="F10" s="8">
        <v>40</v>
      </c>
      <c r="G10" s="8">
        <v>41</v>
      </c>
      <c r="H10" s="17">
        <v>3.6167906522582222E-3</v>
      </c>
      <c r="I10" s="17">
        <v>4.104369875260013E-3</v>
      </c>
      <c r="J10" s="17">
        <v>4.0233770383160733E-3</v>
      </c>
      <c r="K10" s="19">
        <f t="shared" si="1"/>
        <v>9.7118749384100367E-2</v>
      </c>
    </row>
    <row r="11" spans="1:11" x14ac:dyDescent="0.25">
      <c r="A11" s="8" t="s">
        <v>13</v>
      </c>
      <c r="B11" s="15">
        <v>171425.5033329555</v>
      </c>
      <c r="C11" s="15">
        <v>194688.90586286198</v>
      </c>
      <c r="D11" s="15">
        <v>228420.93956528642</v>
      </c>
      <c r="E11" s="8">
        <v>39</v>
      </c>
      <c r="F11" s="8">
        <v>42</v>
      </c>
      <c r="G11" s="8">
        <v>37</v>
      </c>
      <c r="H11" s="17">
        <v>4.0593030069244378E-3</v>
      </c>
      <c r="I11" s="17">
        <v>4.0170759417997685E-3</v>
      </c>
      <c r="J11" s="17">
        <v>4.2110980721141921E-3</v>
      </c>
      <c r="K11" s="19">
        <f t="shared" si="1"/>
        <v>0.17326120126323552</v>
      </c>
    </row>
    <row r="12" spans="1:11" x14ac:dyDescent="0.25">
      <c r="A12" s="8" t="s">
        <v>14</v>
      </c>
      <c r="B12" s="15">
        <v>48103.9462411114</v>
      </c>
      <c r="C12" s="15">
        <v>61055.043065483049</v>
      </c>
      <c r="D12" s="15">
        <v>67100.050111758886</v>
      </c>
      <c r="E12" s="8">
        <v>94</v>
      </c>
      <c r="F12" s="8">
        <v>90</v>
      </c>
      <c r="G12" s="8">
        <v>90</v>
      </c>
      <c r="H12" s="17">
        <v>1.1390865992804459E-3</v>
      </c>
      <c r="I12" s="17">
        <v>1.2597674404553013E-3</v>
      </c>
      <c r="J12" s="17">
        <v>1.237035852326629E-3</v>
      </c>
      <c r="K12" s="19">
        <f t="shared" si="1"/>
        <v>9.9009135736624065E-2</v>
      </c>
    </row>
    <row r="13" spans="1:11" x14ac:dyDescent="0.25">
      <c r="A13" s="8" t="s">
        <v>15</v>
      </c>
      <c r="B13" s="15">
        <v>55566.547906112792</v>
      </c>
      <c r="C13" s="15">
        <v>62915.841329114977</v>
      </c>
      <c r="D13" s="15">
        <v>78802.69354216996</v>
      </c>
      <c r="E13" s="8">
        <v>87</v>
      </c>
      <c r="F13" s="8">
        <v>88</v>
      </c>
      <c r="G13" s="8">
        <v>85</v>
      </c>
      <c r="H13" s="17">
        <v>1.3157987033095774E-3</v>
      </c>
      <c r="I13" s="17">
        <v>1.2981618620801468E-3</v>
      </c>
      <c r="J13" s="17">
        <v>1.4527821813726076E-3</v>
      </c>
      <c r="K13" s="19">
        <f t="shared" si="1"/>
        <v>0.25250957274735142</v>
      </c>
    </row>
    <row r="14" spans="1:11" x14ac:dyDescent="0.25">
      <c r="A14" s="8" t="s">
        <v>16</v>
      </c>
      <c r="B14" s="15">
        <v>225038.26733839087</v>
      </c>
      <c r="C14" s="15">
        <v>249873.31688111319</v>
      </c>
      <c r="D14" s="15">
        <v>282090.59720061085</v>
      </c>
      <c r="E14" s="8">
        <v>26</v>
      </c>
      <c r="F14" s="8">
        <v>27</v>
      </c>
      <c r="G14" s="8">
        <v>26</v>
      </c>
      <c r="H14" s="17">
        <v>5.3288367105186795E-3</v>
      </c>
      <c r="I14" s="17">
        <v>5.1557128296148211E-3</v>
      </c>
      <c r="J14" s="17">
        <v>5.2005353462505526E-3</v>
      </c>
      <c r="K14" s="19">
        <f t="shared" si="1"/>
        <v>0.12893445655434377</v>
      </c>
    </row>
    <row r="15" spans="1:11" x14ac:dyDescent="0.25">
      <c r="A15" s="8" t="s">
        <v>17</v>
      </c>
      <c r="B15" s="15">
        <v>103865.21742944245</v>
      </c>
      <c r="C15" s="15">
        <v>119018.69241177733</v>
      </c>
      <c r="D15" s="15">
        <v>141950.48134771982</v>
      </c>
      <c r="E15" s="8">
        <v>66</v>
      </c>
      <c r="F15" s="8">
        <v>67</v>
      </c>
      <c r="G15" s="8">
        <v>65</v>
      </c>
      <c r="H15" s="17">
        <v>2.459496289809886E-3</v>
      </c>
      <c r="I15" s="17">
        <v>2.455749205599799E-3</v>
      </c>
      <c r="J15" s="17">
        <v>2.6169553433966716E-3</v>
      </c>
      <c r="K15" s="19">
        <f t="shared" si="1"/>
        <v>0.19267384367325913</v>
      </c>
    </row>
    <row r="16" spans="1:11" x14ac:dyDescent="0.25">
      <c r="A16" s="8" t="s">
        <v>18</v>
      </c>
      <c r="B16" s="15">
        <v>85654.3642271633</v>
      </c>
      <c r="C16" s="15">
        <v>137097.46320486904</v>
      </c>
      <c r="D16" s="15">
        <v>146475.62605798227</v>
      </c>
      <c r="E16" s="8">
        <v>76</v>
      </c>
      <c r="F16" s="8">
        <v>63</v>
      </c>
      <c r="G16" s="8">
        <v>63</v>
      </c>
      <c r="H16" s="17">
        <v>2.0282689069210532E-3</v>
      </c>
      <c r="I16" s="17">
        <v>2.8287740314796922E-3</v>
      </c>
      <c r="J16" s="17">
        <v>2.7003795172123013E-3</v>
      </c>
      <c r="K16" s="19">
        <f t="shared" si="1"/>
        <v>6.8405079378450306E-2</v>
      </c>
    </row>
    <row r="17" spans="1:11" x14ac:dyDescent="0.25">
      <c r="A17" s="8" t="s">
        <v>19</v>
      </c>
      <c r="B17" s="15">
        <v>158593.87073770547</v>
      </c>
      <c r="C17" s="15">
        <v>159921.96862961617</v>
      </c>
      <c r="D17" s="15">
        <v>186056.1697995775</v>
      </c>
      <c r="E17" s="8">
        <v>45</v>
      </c>
      <c r="F17" s="8">
        <v>57</v>
      </c>
      <c r="G17" s="8">
        <v>53</v>
      </c>
      <c r="H17" s="17">
        <v>3.7554539076659695E-3</v>
      </c>
      <c r="I17" s="17">
        <v>3.2997190564099492E-3</v>
      </c>
      <c r="J17" s="17">
        <v>3.4300742280416645E-3</v>
      </c>
      <c r="K17" s="19">
        <f t="shared" si="1"/>
        <v>0.16341845585010839</v>
      </c>
    </row>
    <row r="18" spans="1:11" x14ac:dyDescent="0.25">
      <c r="A18" s="8" t="s">
        <v>20</v>
      </c>
      <c r="B18" s="15">
        <v>54474.206326713647</v>
      </c>
      <c r="C18" s="15">
        <v>67442.252236224725</v>
      </c>
      <c r="D18" s="15">
        <v>70789.534484555246</v>
      </c>
      <c r="E18" s="8">
        <v>88</v>
      </c>
      <c r="F18" s="8">
        <v>86</v>
      </c>
      <c r="G18" s="8">
        <v>87</v>
      </c>
      <c r="H18" s="17">
        <v>1.2899323918703091E-3</v>
      </c>
      <c r="I18" s="17">
        <v>1.3915566874147687E-3</v>
      </c>
      <c r="J18" s="17">
        <v>1.3050540496028797E-3</v>
      </c>
      <c r="K18" s="19">
        <f t="shared" si="1"/>
        <v>4.9631827783660931E-2</v>
      </c>
    </row>
    <row r="19" spans="1:11" x14ac:dyDescent="0.25">
      <c r="A19" s="8" t="s">
        <v>21</v>
      </c>
      <c r="B19" s="15">
        <v>431130.60833714542</v>
      </c>
      <c r="C19" s="15">
        <v>423825.50388828508</v>
      </c>
      <c r="D19" s="15">
        <v>441366.94521784672</v>
      </c>
      <c r="E19" s="8">
        <v>15</v>
      </c>
      <c r="F19" s="8">
        <v>16</v>
      </c>
      <c r="G19" s="8">
        <v>17</v>
      </c>
      <c r="H19" s="17">
        <v>1.0209039733142744E-2</v>
      </c>
      <c r="I19" s="17">
        <v>8.744921687474351E-3</v>
      </c>
      <c r="J19" s="17">
        <v>8.1369050299811719E-3</v>
      </c>
      <c r="K19" s="19">
        <f t="shared" si="1"/>
        <v>4.1388357162633893E-2</v>
      </c>
    </row>
    <row r="20" spans="1:11" x14ac:dyDescent="0.25">
      <c r="A20" s="8" t="s">
        <v>22</v>
      </c>
      <c r="B20" s="15">
        <v>75953.201623980276</v>
      </c>
      <c r="C20" s="15">
        <v>90051.032062904342</v>
      </c>
      <c r="D20" s="15">
        <v>93297.203290702193</v>
      </c>
      <c r="E20" s="8">
        <v>77</v>
      </c>
      <c r="F20" s="8">
        <v>78</v>
      </c>
      <c r="G20" s="8">
        <v>79</v>
      </c>
      <c r="H20" s="17">
        <v>1.7985483708274413E-3</v>
      </c>
      <c r="I20" s="17">
        <v>1.8580505798771194E-3</v>
      </c>
      <c r="J20" s="17">
        <v>1.7199984977683243E-3</v>
      </c>
      <c r="K20" s="19">
        <f t="shared" si="1"/>
        <v>3.6048129082299374E-2</v>
      </c>
    </row>
    <row r="21" spans="1:11" x14ac:dyDescent="0.25">
      <c r="A21" s="8" t="s">
        <v>23</v>
      </c>
      <c r="B21" s="15">
        <v>135236.4750407463</v>
      </c>
      <c r="C21" s="15">
        <v>177708.50604297459</v>
      </c>
      <c r="D21" s="15">
        <v>197319.64980481446</v>
      </c>
      <c r="E21" s="8">
        <v>56</v>
      </c>
      <c r="F21" s="8">
        <v>52</v>
      </c>
      <c r="G21" s="8">
        <v>50</v>
      </c>
      <c r="H21" s="17">
        <v>3.2023579870290387E-3</v>
      </c>
      <c r="I21" s="17">
        <v>3.6667141412837253E-3</v>
      </c>
      <c r="J21" s="17">
        <v>3.6377242754743492E-3</v>
      </c>
      <c r="K21" s="19">
        <f t="shared" si="1"/>
        <v>0.11035568413983166</v>
      </c>
    </row>
    <row r="22" spans="1:11" x14ac:dyDescent="0.25">
      <c r="A22" s="8" t="s">
        <v>24</v>
      </c>
      <c r="B22" s="15">
        <v>161945.39533339191</v>
      </c>
      <c r="C22" s="15">
        <v>178798.86341612309</v>
      </c>
      <c r="D22" s="15">
        <v>179374.63658221968</v>
      </c>
      <c r="E22" s="8">
        <v>43</v>
      </c>
      <c r="F22" s="8">
        <v>51</v>
      </c>
      <c r="G22" s="8">
        <v>56</v>
      </c>
      <c r="H22" s="17">
        <v>3.834816975614073E-3</v>
      </c>
      <c r="I22" s="17">
        <v>3.6892118195783687E-3</v>
      </c>
      <c r="J22" s="17">
        <v>3.3068955400285169E-3</v>
      </c>
      <c r="K22" s="19">
        <f t="shared" si="1"/>
        <v>3.220228334206876E-3</v>
      </c>
    </row>
    <row r="23" spans="1:11" x14ac:dyDescent="0.25">
      <c r="A23" s="8" t="s">
        <v>25</v>
      </c>
      <c r="B23" s="15">
        <v>75337.50330665076</v>
      </c>
      <c r="C23" s="15">
        <v>76708.702473666781</v>
      </c>
      <c r="D23" s="15">
        <v>83484.969432247512</v>
      </c>
      <c r="E23" s="8">
        <v>79</v>
      </c>
      <c r="F23" s="8">
        <v>84</v>
      </c>
      <c r="G23" s="8">
        <v>82</v>
      </c>
      <c r="H23" s="17">
        <v>1.7839688247138173E-3</v>
      </c>
      <c r="I23" s="17">
        <v>1.5827541988997513E-3</v>
      </c>
      <c r="J23" s="17">
        <v>1.5391031772118563E-3</v>
      </c>
      <c r="K23" s="19">
        <f t="shared" si="1"/>
        <v>8.8337655833859774E-2</v>
      </c>
    </row>
    <row r="24" spans="1:11" x14ac:dyDescent="0.25">
      <c r="A24" s="8" t="s">
        <v>26</v>
      </c>
      <c r="B24" s="15">
        <v>57533.426895290861</v>
      </c>
      <c r="C24" s="15">
        <v>72184.713216266173</v>
      </c>
      <c r="D24" s="15">
        <v>77091.596033847745</v>
      </c>
      <c r="E24" s="8">
        <v>85</v>
      </c>
      <c r="F24" s="8">
        <v>85</v>
      </c>
      <c r="G24" s="8">
        <v>86</v>
      </c>
      <c r="H24" s="17">
        <v>1.3623737906786931E-3</v>
      </c>
      <c r="I24" s="17">
        <v>1.4894093402067464E-3</v>
      </c>
      <c r="J24" s="17">
        <v>1.4212369148475323E-3</v>
      </c>
      <c r="K24" s="19">
        <f t="shared" si="1"/>
        <v>6.797675849844409E-2</v>
      </c>
    </row>
    <row r="25" spans="1:11" x14ac:dyDescent="0.25">
      <c r="A25" s="8" t="s">
        <v>27</v>
      </c>
      <c r="B25" s="15">
        <v>92661.29054958951</v>
      </c>
      <c r="C25" s="15">
        <v>110947.63772415266</v>
      </c>
      <c r="D25" s="15">
        <v>121016.38515480985</v>
      </c>
      <c r="E25" s="8">
        <v>70</v>
      </c>
      <c r="F25" s="8">
        <v>71</v>
      </c>
      <c r="G25" s="8">
        <v>70</v>
      </c>
      <c r="H25" s="17">
        <v>2.1941907594862347E-3</v>
      </c>
      <c r="I25" s="17">
        <v>2.2892166573433245E-3</v>
      </c>
      <c r="J25" s="17">
        <v>2.2310207951578486E-3</v>
      </c>
      <c r="K25" s="19">
        <f t="shared" si="1"/>
        <v>9.0752247070739367E-2</v>
      </c>
    </row>
    <row r="26" spans="1:11" x14ac:dyDescent="0.25">
      <c r="A26" s="8" t="s">
        <v>28</v>
      </c>
      <c r="B26" s="15">
        <v>166649.29075116897</v>
      </c>
      <c r="C26" s="15">
        <v>172516.21091703535</v>
      </c>
      <c r="D26" s="15">
        <v>181022.89628443075</v>
      </c>
      <c r="E26" s="8">
        <v>41</v>
      </c>
      <c r="F26" s="8">
        <v>53</v>
      </c>
      <c r="G26" s="8">
        <v>55</v>
      </c>
      <c r="H26" s="17">
        <v>3.9462037672080503E-3</v>
      </c>
      <c r="I26" s="17">
        <v>3.5595799225120253E-3</v>
      </c>
      <c r="J26" s="17">
        <v>3.33728234811859E-3</v>
      </c>
      <c r="K26" s="19">
        <f t="shared" si="1"/>
        <v>4.9309484147471494E-2</v>
      </c>
    </row>
    <row r="27" spans="1:11" x14ac:dyDescent="0.25">
      <c r="A27" s="8" t="s">
        <v>29</v>
      </c>
      <c r="B27" s="15">
        <v>51856.130087313526</v>
      </c>
      <c r="C27" s="15">
        <v>64339.964053768053</v>
      </c>
      <c r="D27" s="15">
        <v>69052.299425977515</v>
      </c>
      <c r="E27" s="8">
        <v>90</v>
      </c>
      <c r="F27" s="8">
        <v>87</v>
      </c>
      <c r="G27" s="8">
        <v>89</v>
      </c>
      <c r="H27" s="17">
        <v>1.2279371546137343E-3</v>
      </c>
      <c r="I27" s="17">
        <v>1.3275462233000098E-3</v>
      </c>
      <c r="J27" s="17">
        <v>1.2730269192534971E-3</v>
      </c>
      <c r="K27" s="19">
        <f t="shared" si="1"/>
        <v>7.3241187518715778E-2</v>
      </c>
    </row>
    <row r="28" spans="1:11" x14ac:dyDescent="0.25">
      <c r="A28" s="8" t="s">
        <v>30</v>
      </c>
      <c r="B28" s="15">
        <v>633759.92044510739</v>
      </c>
      <c r="C28" s="15">
        <v>796734.19492253417</v>
      </c>
      <c r="D28" s="15">
        <v>921360.07028681587</v>
      </c>
      <c r="E28" s="8">
        <v>9</v>
      </c>
      <c r="F28" s="8">
        <v>7</v>
      </c>
      <c r="G28" s="8">
        <v>6</v>
      </c>
      <c r="H28" s="17">
        <v>1.5007239300527379E-2</v>
      </c>
      <c r="I28" s="17">
        <v>1.6439261149718346E-2</v>
      </c>
      <c r="J28" s="17">
        <v>1.6985910412118138E-2</v>
      </c>
      <c r="K28" s="19">
        <f t="shared" si="1"/>
        <v>0.15642089439427043</v>
      </c>
    </row>
    <row r="29" spans="1:11" x14ac:dyDescent="0.25">
      <c r="A29" s="8" t="s">
        <v>31</v>
      </c>
      <c r="B29" s="15">
        <v>226202.06180240918</v>
      </c>
      <c r="C29" s="15">
        <v>270166.9561352462</v>
      </c>
      <c r="D29" s="15">
        <v>267240.48961309728</v>
      </c>
      <c r="E29" s="8">
        <v>25</v>
      </c>
      <c r="F29" s="8">
        <v>25</v>
      </c>
      <c r="G29" s="8">
        <v>30</v>
      </c>
      <c r="H29" s="17">
        <v>5.3563950042111643E-3</v>
      </c>
      <c r="I29" s="17">
        <v>5.5744377161615882E-3</v>
      </c>
      <c r="J29" s="17">
        <v>4.9267633376445154E-3</v>
      </c>
      <c r="K29" s="19">
        <f t="shared" si="1"/>
        <v>-1.0832066822723974E-2</v>
      </c>
    </row>
    <row r="30" spans="1:11" x14ac:dyDescent="0.25">
      <c r="A30" s="8" t="s">
        <v>32</v>
      </c>
      <c r="B30" s="15">
        <v>546096.84481678577</v>
      </c>
      <c r="C30" s="15">
        <v>648995.6101068093</v>
      </c>
      <c r="D30" s="15">
        <v>742688.28889199405</v>
      </c>
      <c r="E30" s="8">
        <v>11</v>
      </c>
      <c r="F30" s="8">
        <v>11</v>
      </c>
      <c r="G30" s="8">
        <v>11</v>
      </c>
      <c r="H30" s="17">
        <v>1.2931404727633463E-2</v>
      </c>
      <c r="I30" s="17">
        <v>1.3390925590439813E-2</v>
      </c>
      <c r="J30" s="17">
        <v>1.3691972493795668E-2</v>
      </c>
      <c r="K30" s="19">
        <f t="shared" si="1"/>
        <v>0.14436565875964114</v>
      </c>
    </row>
    <row r="31" spans="1:11" x14ac:dyDescent="0.25">
      <c r="A31" s="8" t="s">
        <v>33</v>
      </c>
      <c r="B31" s="15">
        <v>75487.773700494407</v>
      </c>
      <c r="C31" s="15">
        <v>96103.853053562227</v>
      </c>
      <c r="D31" s="15">
        <v>103443.37271389921</v>
      </c>
      <c r="E31" s="8">
        <v>78</v>
      </c>
      <c r="F31" s="8">
        <v>77</v>
      </c>
      <c r="G31" s="8">
        <v>77</v>
      </c>
      <c r="H31" s="17">
        <v>1.787527181257747E-3</v>
      </c>
      <c r="I31" s="17">
        <v>1.9829402928981557E-3</v>
      </c>
      <c r="J31" s="17">
        <v>1.9070501515207464E-3</v>
      </c>
      <c r="K31" s="19">
        <f t="shared" si="1"/>
        <v>7.6370711757481669E-2</v>
      </c>
    </row>
    <row r="32" spans="1:11" x14ac:dyDescent="0.25">
      <c r="A32" s="8" t="s">
        <v>34</v>
      </c>
      <c r="B32" s="15">
        <v>112355.90472366562</v>
      </c>
      <c r="C32" s="15">
        <v>133034.80002509814</v>
      </c>
      <c r="D32" s="15">
        <v>143975.78992470438</v>
      </c>
      <c r="E32" s="8">
        <v>63</v>
      </c>
      <c r="F32" s="8">
        <v>64</v>
      </c>
      <c r="G32" s="8">
        <v>64</v>
      </c>
      <c r="H32" s="17">
        <v>2.6605531442112536E-3</v>
      </c>
      <c r="I32" s="17">
        <v>2.7449478553205372E-3</v>
      </c>
      <c r="J32" s="17">
        <v>2.6542933083845022E-3</v>
      </c>
      <c r="K32" s="19">
        <f t="shared" si="1"/>
        <v>8.2241563091327352E-2</v>
      </c>
    </row>
    <row r="33" spans="1:11" x14ac:dyDescent="0.25">
      <c r="A33" s="8" t="s">
        <v>35</v>
      </c>
      <c r="B33" s="15">
        <v>168686.2267370199</v>
      </c>
      <c r="C33" s="15">
        <v>204707.78611321823</v>
      </c>
      <c r="D33" s="15">
        <v>223777.08945027867</v>
      </c>
      <c r="E33" s="8">
        <v>40</v>
      </c>
      <c r="F33" s="8">
        <v>38</v>
      </c>
      <c r="G33" s="8">
        <v>40</v>
      </c>
      <c r="H33" s="17">
        <v>3.9944377826346663E-3</v>
      </c>
      <c r="I33" s="17">
        <v>4.2237985726507965E-3</v>
      </c>
      <c r="J33" s="17">
        <v>4.1254854820262895E-3</v>
      </c>
      <c r="K33" s="19">
        <f t="shared" si="1"/>
        <v>9.3153776410408451E-2</v>
      </c>
    </row>
    <row r="34" spans="1:11" x14ac:dyDescent="0.25">
      <c r="A34" s="8" t="s">
        <v>36</v>
      </c>
      <c r="B34" s="15">
        <v>46261.245593216969</v>
      </c>
      <c r="C34" s="15">
        <v>59054.212844987851</v>
      </c>
      <c r="D34" s="15">
        <v>61510.839391066802</v>
      </c>
      <c r="E34" s="8">
        <v>95</v>
      </c>
      <c r="F34" s="8">
        <v>93</v>
      </c>
      <c r="G34" s="8">
        <v>93</v>
      </c>
      <c r="H34" s="17">
        <v>1.0954520167041819E-3</v>
      </c>
      <c r="I34" s="17">
        <v>1.2184836964907696E-3</v>
      </c>
      <c r="J34" s="17">
        <v>1.1339948853498723E-3</v>
      </c>
      <c r="K34" s="19">
        <f t="shared" si="1"/>
        <v>4.1599513865799631E-2</v>
      </c>
    </row>
    <row r="35" spans="1:11" x14ac:dyDescent="0.25">
      <c r="A35" s="8" t="s">
        <v>37</v>
      </c>
      <c r="B35" s="15">
        <v>97428.669512920518</v>
      </c>
      <c r="C35" s="15">
        <v>112995.2372540795</v>
      </c>
      <c r="D35" s="15">
        <v>125490.89946308512</v>
      </c>
      <c r="E35" s="8">
        <v>67</v>
      </c>
      <c r="F35" s="8">
        <v>69</v>
      </c>
      <c r="G35" s="8">
        <v>68</v>
      </c>
      <c r="H35" s="17">
        <v>2.3070808218441704E-3</v>
      </c>
      <c r="I35" s="17">
        <v>2.3314654068221649E-3</v>
      </c>
      <c r="J35" s="17">
        <v>2.3135115624801673E-3</v>
      </c>
      <c r="K35" s="19">
        <f t="shared" si="1"/>
        <v>0.11058574248495145</v>
      </c>
    </row>
    <row r="36" spans="1:11" x14ac:dyDescent="0.25">
      <c r="A36" s="8" t="s">
        <v>38</v>
      </c>
      <c r="B36" s="15">
        <v>298863.68818878307</v>
      </c>
      <c r="C36" s="15">
        <v>352450.03500028577</v>
      </c>
      <c r="D36" s="15">
        <v>386533.20775764511</v>
      </c>
      <c r="E36" s="8">
        <v>19</v>
      </c>
      <c r="F36" s="8">
        <v>18</v>
      </c>
      <c r="G36" s="8">
        <v>19</v>
      </c>
      <c r="H36" s="17">
        <v>7.0769998893859378E-3</v>
      </c>
      <c r="I36" s="17">
        <v>7.2722097338377908E-3</v>
      </c>
      <c r="J36" s="17">
        <v>7.1260071388118173E-3</v>
      </c>
      <c r="K36" s="19">
        <f t="shared" si="1"/>
        <v>9.6703559008957773E-2</v>
      </c>
    </row>
    <row r="37" spans="1:11" x14ac:dyDescent="0.25">
      <c r="A37" s="8" t="s">
        <v>39</v>
      </c>
      <c r="B37" s="15">
        <v>103875.89687421106</v>
      </c>
      <c r="C37" s="15">
        <v>121395.85821399094</v>
      </c>
      <c r="D37" s="15">
        <v>131564.87653190855</v>
      </c>
      <c r="E37" s="8">
        <v>65</v>
      </c>
      <c r="F37" s="8">
        <v>66</v>
      </c>
      <c r="G37" s="8">
        <v>67</v>
      </c>
      <c r="H37" s="17">
        <v>2.4597491757657013E-3</v>
      </c>
      <c r="I37" s="17">
        <v>2.5047979971137228E-3</v>
      </c>
      <c r="J37" s="17">
        <v>2.4254895325089504E-3</v>
      </c>
      <c r="K37" s="19">
        <f t="shared" si="1"/>
        <v>8.3767423926375928E-2</v>
      </c>
    </row>
    <row r="38" spans="1:11" x14ac:dyDescent="0.25">
      <c r="A38" s="8" t="s">
        <v>40</v>
      </c>
      <c r="B38" s="15">
        <v>183956.01557665746</v>
      </c>
      <c r="C38" s="15">
        <v>189821.63390246194</v>
      </c>
      <c r="D38" s="15">
        <v>208019.84602817849</v>
      </c>
      <c r="E38" s="8">
        <v>33</v>
      </c>
      <c r="F38" s="8">
        <v>45</v>
      </c>
      <c r="G38" s="8">
        <v>44</v>
      </c>
      <c r="H38" s="17">
        <v>4.3560216692017113E-3</v>
      </c>
      <c r="I38" s="17">
        <v>3.9166480257474172E-3</v>
      </c>
      <c r="J38" s="17">
        <v>3.8349897966354382E-3</v>
      </c>
      <c r="K38" s="19">
        <f t="shared" si="1"/>
        <v>9.5870063657061966E-2</v>
      </c>
    </row>
    <row r="39" spans="1:11" x14ac:dyDescent="0.25">
      <c r="A39" s="8" t="s">
        <v>41</v>
      </c>
      <c r="B39" s="15">
        <v>204628.38455172523</v>
      </c>
      <c r="C39" s="15">
        <v>228413.36364585723</v>
      </c>
      <c r="D39" s="15">
        <v>278930.50194530073</v>
      </c>
      <c r="E39" s="8">
        <v>31</v>
      </c>
      <c r="F39" s="8">
        <v>32</v>
      </c>
      <c r="G39" s="8">
        <v>27</v>
      </c>
      <c r="H39" s="17">
        <v>4.8455369858215339E-3</v>
      </c>
      <c r="I39" s="17">
        <v>4.71292302877112E-3</v>
      </c>
      <c r="J39" s="17">
        <v>5.1422768036552043E-3</v>
      </c>
      <c r="K39" s="19">
        <f t="shared" si="1"/>
        <v>0.22116542348094681</v>
      </c>
    </row>
    <row r="40" spans="1:11" x14ac:dyDescent="0.25">
      <c r="A40" s="8" t="s">
        <v>42</v>
      </c>
      <c r="B40" s="15">
        <v>127646.03229933132</v>
      </c>
      <c r="C40" s="15">
        <v>154352.07521850945</v>
      </c>
      <c r="D40" s="15">
        <v>167966.43781743961</v>
      </c>
      <c r="E40" s="8">
        <v>61</v>
      </c>
      <c r="F40" s="8">
        <v>60</v>
      </c>
      <c r="G40" s="8">
        <v>61</v>
      </c>
      <c r="H40" s="17">
        <v>3.0226186457697141E-3</v>
      </c>
      <c r="I40" s="17">
        <v>3.1847937363410879E-3</v>
      </c>
      <c r="J40" s="17">
        <v>3.09657750212845E-3</v>
      </c>
      <c r="K40" s="19">
        <f t="shared" si="1"/>
        <v>8.8203301313940274E-2</v>
      </c>
    </row>
    <row r="41" spans="1:11" x14ac:dyDescent="0.25">
      <c r="A41" s="8" t="s">
        <v>43</v>
      </c>
      <c r="B41" s="15">
        <v>48423.410122527705</v>
      </c>
      <c r="C41" s="15">
        <v>62234.977774064973</v>
      </c>
      <c r="D41" s="15">
        <v>58142.794524922712</v>
      </c>
      <c r="E41" s="8">
        <v>93</v>
      </c>
      <c r="F41" s="8">
        <v>89</v>
      </c>
      <c r="G41" s="8">
        <v>96</v>
      </c>
      <c r="H41" s="17">
        <v>1.1466514053870274E-3</v>
      </c>
      <c r="I41" s="17">
        <v>1.2841133954018956E-3</v>
      </c>
      <c r="J41" s="17">
        <v>1.071902647792292E-3</v>
      </c>
      <c r="K41" s="19">
        <f t="shared" si="1"/>
        <v>-6.5753751274698513E-2</v>
      </c>
    </row>
    <row r="42" spans="1:11" x14ac:dyDescent="0.25">
      <c r="A42" s="8" t="s">
        <v>44</v>
      </c>
      <c r="B42" s="15">
        <v>53815.067321721901</v>
      </c>
      <c r="C42" s="15">
        <v>57676.489323214177</v>
      </c>
      <c r="D42" s="15">
        <v>61178.126601353717</v>
      </c>
      <c r="E42" s="8">
        <v>89</v>
      </c>
      <c r="F42" s="8">
        <v>95</v>
      </c>
      <c r="G42" s="8">
        <v>94</v>
      </c>
      <c r="H42" s="17">
        <v>1.2743241836811966E-3</v>
      </c>
      <c r="I42" s="17">
        <v>1.1900567042631431E-3</v>
      </c>
      <c r="J42" s="17">
        <v>1.1278610948576569E-3</v>
      </c>
      <c r="K42" s="19">
        <f t="shared" si="1"/>
        <v>6.0711692393700778E-2</v>
      </c>
    </row>
    <row r="43" spans="1:11" x14ac:dyDescent="0.25">
      <c r="A43" s="8" t="s">
        <v>45</v>
      </c>
      <c r="B43" s="15">
        <v>132221.67429697231</v>
      </c>
      <c r="C43" s="15">
        <v>205036.34824846953</v>
      </c>
      <c r="D43" s="15">
        <v>227152.92938324338</v>
      </c>
      <c r="E43" s="8">
        <v>58</v>
      </c>
      <c r="F43" s="8">
        <v>37</v>
      </c>
      <c r="G43" s="8">
        <v>38</v>
      </c>
      <c r="H43" s="17">
        <v>3.1309684359614228E-3</v>
      </c>
      <c r="I43" s="17">
        <v>4.2305778960182719E-3</v>
      </c>
      <c r="J43" s="17">
        <v>4.1877214270343455E-3</v>
      </c>
      <c r="K43" s="19">
        <f t="shared" si="1"/>
        <v>0.10786663595848034</v>
      </c>
    </row>
    <row r="44" spans="1:11" x14ac:dyDescent="0.25">
      <c r="A44" s="8" t="s">
        <v>46</v>
      </c>
      <c r="B44" s="15">
        <v>43563.7957123698</v>
      </c>
      <c r="C44" s="15">
        <v>49504.909001588327</v>
      </c>
      <c r="D44" s="15">
        <v>53459.933784944871</v>
      </c>
      <c r="E44" s="8">
        <v>98</v>
      </c>
      <c r="F44" s="8">
        <v>98</v>
      </c>
      <c r="G44" s="8">
        <v>99</v>
      </c>
      <c r="H44" s="17">
        <v>1.0315772361175184E-3</v>
      </c>
      <c r="I44" s="17">
        <v>1.0214499797504995E-3</v>
      </c>
      <c r="J44" s="17">
        <v>9.8557086984045646E-4</v>
      </c>
      <c r="K44" s="19">
        <f t="shared" si="1"/>
        <v>7.9891567586350964E-2</v>
      </c>
    </row>
    <row r="45" spans="1:11" x14ac:dyDescent="0.25">
      <c r="A45" s="8" t="s">
        <v>47</v>
      </c>
      <c r="B45" s="15">
        <v>106795.47561539682</v>
      </c>
      <c r="C45" s="15">
        <v>124895.48833509795</v>
      </c>
      <c r="D45" s="15">
        <v>136648.28852195735</v>
      </c>
      <c r="E45" s="8">
        <v>64</v>
      </c>
      <c r="F45" s="8">
        <v>65</v>
      </c>
      <c r="G45" s="8">
        <v>66</v>
      </c>
      <c r="H45" s="17">
        <v>2.5288838992031425E-3</v>
      </c>
      <c r="I45" s="17">
        <v>2.5770069393869889E-3</v>
      </c>
      <c r="J45" s="17">
        <v>2.5192057499091431E-3</v>
      </c>
      <c r="K45" s="19">
        <f t="shared" si="1"/>
        <v>9.4101078778172642E-2</v>
      </c>
    </row>
    <row r="46" spans="1:11" x14ac:dyDescent="0.25">
      <c r="A46" s="8" t="s">
        <v>48</v>
      </c>
      <c r="B46" s="15">
        <v>160004.75924126717</v>
      </c>
      <c r="C46" s="15">
        <v>159297.73853422108</v>
      </c>
      <c r="D46" s="15">
        <v>178681.12734602671</v>
      </c>
      <c r="E46" s="8">
        <v>44</v>
      </c>
      <c r="F46" s="8">
        <v>59</v>
      </c>
      <c r="G46" s="8">
        <v>57</v>
      </c>
      <c r="H46" s="17">
        <v>3.7888633119470775E-3</v>
      </c>
      <c r="I46" s="17">
        <v>3.2868391252847246E-3</v>
      </c>
      <c r="J46" s="17">
        <v>3.2941102173996741E-3</v>
      </c>
      <c r="K46" s="19">
        <f t="shared" si="1"/>
        <v>0.12168025102027169</v>
      </c>
    </row>
    <row r="47" spans="1:11" x14ac:dyDescent="0.25">
      <c r="A47" s="8" t="s">
        <v>49</v>
      </c>
      <c r="B47" s="15">
        <v>35053.323668613455</v>
      </c>
      <c r="C47" s="15">
        <v>45608.48282996413</v>
      </c>
      <c r="D47" s="15">
        <v>54741.368286956626</v>
      </c>
      <c r="E47" s="8">
        <v>100</v>
      </c>
      <c r="F47" s="8">
        <v>100</v>
      </c>
      <c r="G47" s="8">
        <v>98</v>
      </c>
      <c r="H47" s="17">
        <v>8.3005188495394308E-4</v>
      </c>
      <c r="I47" s="17">
        <v>9.4105382279610205E-4</v>
      </c>
      <c r="J47" s="17">
        <v>1.0091950015476111E-3</v>
      </c>
      <c r="K47" s="19">
        <f t="shared" si="1"/>
        <v>0.20024532477963319</v>
      </c>
    </row>
    <row r="48" spans="1:11" x14ac:dyDescent="0.25">
      <c r="A48" s="8" t="s">
        <v>50</v>
      </c>
      <c r="B48" s="15">
        <v>230326.73810110913</v>
      </c>
      <c r="C48" s="15">
        <v>291727.82920085429</v>
      </c>
      <c r="D48" s="15">
        <v>343034.56733076106</v>
      </c>
      <c r="E48" s="8">
        <v>24</v>
      </c>
      <c r="F48" s="8">
        <v>22</v>
      </c>
      <c r="G48" s="8">
        <v>21</v>
      </c>
      <c r="H48" s="17">
        <v>5.4540660658465067E-3</v>
      </c>
      <c r="I48" s="17">
        <v>6.019309826835741E-3</v>
      </c>
      <c r="J48" s="17">
        <v>6.3240796045417602E-3</v>
      </c>
      <c r="K48" s="19">
        <f t="shared" si="1"/>
        <v>0.17587193607978402</v>
      </c>
    </row>
    <row r="49" spans="1:11" x14ac:dyDescent="0.25">
      <c r="A49" s="8" t="s">
        <v>51</v>
      </c>
      <c r="B49" s="15">
        <v>143112.87803588121</v>
      </c>
      <c r="C49" s="15">
        <v>172400.06078627106</v>
      </c>
      <c r="D49" s="15">
        <v>205201.81949714158</v>
      </c>
      <c r="E49" s="8">
        <v>51</v>
      </c>
      <c r="F49" s="8">
        <v>54</v>
      </c>
      <c r="G49" s="8">
        <v>48</v>
      </c>
      <c r="H49" s="17">
        <v>3.3888687788322862E-3</v>
      </c>
      <c r="I49" s="17">
        <v>3.5571833612192171E-3</v>
      </c>
      <c r="J49" s="17">
        <v>3.7830375276595705E-3</v>
      </c>
      <c r="K49" s="19">
        <f t="shared" si="1"/>
        <v>0.19026535467139838</v>
      </c>
    </row>
    <row r="50" spans="1:11" x14ac:dyDescent="0.25">
      <c r="A50" s="8" t="s">
        <v>52</v>
      </c>
      <c r="B50" s="15">
        <v>236810.54378646155</v>
      </c>
      <c r="C50" s="15">
        <v>255032.76802847371</v>
      </c>
      <c r="D50" s="15">
        <v>300759.04448671924</v>
      </c>
      <c r="E50" s="8">
        <v>23</v>
      </c>
      <c r="F50" s="8">
        <v>26</v>
      </c>
      <c r="G50" s="8">
        <v>25</v>
      </c>
      <c r="H50" s="17">
        <v>5.6076005831915991E-3</v>
      </c>
      <c r="I50" s="17">
        <v>5.2621693684971778E-3</v>
      </c>
      <c r="J50" s="17">
        <v>5.5447010892227602E-3</v>
      </c>
      <c r="K50" s="19">
        <f t="shared" si="1"/>
        <v>0.17929569134088807</v>
      </c>
    </row>
    <row r="51" spans="1:11" x14ac:dyDescent="0.25">
      <c r="A51" s="8" t="s">
        <v>53</v>
      </c>
      <c r="B51" s="15">
        <v>18458304.642947104</v>
      </c>
      <c r="C51" s="15">
        <v>20757719.263683438</v>
      </c>
      <c r="D51" s="15">
        <v>23158904.460930265</v>
      </c>
      <c r="E51" s="8">
        <v>1</v>
      </c>
      <c r="F51" s="8">
        <v>1</v>
      </c>
      <c r="G51" s="8">
        <v>1</v>
      </c>
      <c r="H51" s="17">
        <v>0.43708695662577107</v>
      </c>
      <c r="I51" s="17">
        <v>0.42830039180307794</v>
      </c>
      <c r="J51" s="17">
        <v>0.42695042807065475</v>
      </c>
      <c r="K51" s="19">
        <f t="shared" si="1"/>
        <v>0.11567673532649647</v>
      </c>
    </row>
    <row r="52" spans="1:11" x14ac:dyDescent="0.25">
      <c r="A52" s="8" t="s">
        <v>54</v>
      </c>
      <c r="B52" s="15">
        <v>176430.6431530609</v>
      </c>
      <c r="C52" s="15">
        <v>211183.8555184436</v>
      </c>
      <c r="D52" s="15">
        <v>205233.09928784438</v>
      </c>
      <c r="E52" s="8">
        <v>36</v>
      </c>
      <c r="F52" s="8">
        <v>34</v>
      </c>
      <c r="G52" s="8">
        <v>47</v>
      </c>
      <c r="H52" s="17">
        <v>4.1778231729837972E-3</v>
      </c>
      <c r="I52" s="17">
        <v>4.3574213000982511E-3</v>
      </c>
      <c r="J52" s="17">
        <v>3.783614192244592E-3</v>
      </c>
      <c r="K52" s="19">
        <f t="shared" si="1"/>
        <v>-2.8178083101998874E-2</v>
      </c>
    </row>
    <row r="53" spans="1:11" x14ac:dyDescent="0.25">
      <c r="A53" s="8" t="s">
        <v>55</v>
      </c>
      <c r="B53" s="15">
        <v>562573.31070029235</v>
      </c>
      <c r="C53" s="15">
        <v>752198.42852596682</v>
      </c>
      <c r="D53" s="15">
        <v>807683.72186485038</v>
      </c>
      <c r="E53" s="8">
        <v>10</v>
      </c>
      <c r="F53" s="8">
        <v>9</v>
      </c>
      <c r="G53" s="8">
        <v>10</v>
      </c>
      <c r="H53" s="17">
        <v>1.3321562354147769E-2</v>
      </c>
      <c r="I53" s="17">
        <v>1.5520341014293247E-2</v>
      </c>
      <c r="J53" s="17">
        <v>1.4890208272919559E-2</v>
      </c>
      <c r="K53" s="19">
        <f t="shared" si="1"/>
        <v>7.3764170775541649E-2</v>
      </c>
    </row>
    <row r="54" spans="1:11" x14ac:dyDescent="0.25">
      <c r="A54" s="8" t="s">
        <v>56</v>
      </c>
      <c r="B54" s="15">
        <v>64039.098443127841</v>
      </c>
      <c r="C54" s="15">
        <v>86721.850537963488</v>
      </c>
      <c r="D54" s="15">
        <v>109520.6601233416</v>
      </c>
      <c r="E54" s="8">
        <v>83</v>
      </c>
      <c r="F54" s="8">
        <v>79</v>
      </c>
      <c r="G54" s="8">
        <v>75</v>
      </c>
      <c r="H54" s="17">
        <v>1.5164260848983277E-3</v>
      </c>
      <c r="I54" s="17">
        <v>1.7893585557966899E-3</v>
      </c>
      <c r="J54" s="17">
        <v>2.0190891499693633E-3</v>
      </c>
      <c r="K54" s="19">
        <f t="shared" si="1"/>
        <v>0.26289579205182756</v>
      </c>
    </row>
    <row r="55" spans="1:11" x14ac:dyDescent="0.25">
      <c r="A55" s="8" t="s">
        <v>57</v>
      </c>
      <c r="B55" s="15">
        <v>1067575.7178516563</v>
      </c>
      <c r="C55" s="15">
        <v>1208174.4898108169</v>
      </c>
      <c r="D55" s="15">
        <v>1349877.8317956985</v>
      </c>
      <c r="E55" s="8">
        <v>3</v>
      </c>
      <c r="F55" s="8">
        <v>3</v>
      </c>
      <c r="G55" s="8">
        <v>3</v>
      </c>
      <c r="H55" s="17">
        <v>2.5279863482026207E-2</v>
      </c>
      <c r="I55" s="17">
        <v>2.4928635019059103E-2</v>
      </c>
      <c r="J55" s="17">
        <v>2.4885931849692955E-2</v>
      </c>
      <c r="K55" s="19">
        <f t="shared" si="1"/>
        <v>0.1172871494804284</v>
      </c>
    </row>
    <row r="56" spans="1:11" x14ac:dyDescent="0.25">
      <c r="A56" s="8" t="s">
        <v>58</v>
      </c>
      <c r="B56" s="15">
        <v>131426.3438708208</v>
      </c>
      <c r="C56" s="15">
        <v>147989.35428810335</v>
      </c>
      <c r="D56" s="15">
        <v>168951.50395475709</v>
      </c>
      <c r="E56" s="8">
        <v>60</v>
      </c>
      <c r="F56" s="8">
        <v>62</v>
      </c>
      <c r="G56" s="8">
        <v>60</v>
      </c>
      <c r="H56" s="17">
        <v>3.1121352569559355E-3</v>
      </c>
      <c r="I56" s="17">
        <v>3.0535097627595411E-3</v>
      </c>
      <c r="J56" s="17">
        <v>3.1147378779663969E-3</v>
      </c>
      <c r="K56" s="19">
        <f t="shared" si="1"/>
        <v>0.141646335086002</v>
      </c>
    </row>
    <row r="57" spans="1:11" x14ac:dyDescent="0.25">
      <c r="A57" s="8" t="s">
        <v>59</v>
      </c>
      <c r="B57" s="15">
        <v>29132.666789637322</v>
      </c>
      <c r="C57" s="15">
        <v>34125.081885479543</v>
      </c>
      <c r="D57" s="15">
        <v>33132.880350379259</v>
      </c>
      <c r="E57" s="8">
        <v>101</v>
      </c>
      <c r="F57" s="8">
        <v>101</v>
      </c>
      <c r="G57" s="8">
        <v>101</v>
      </c>
      <c r="H57" s="17">
        <v>6.8985255752297421E-4</v>
      </c>
      <c r="I57" s="17">
        <v>7.0411328702349202E-4</v>
      </c>
      <c r="J57" s="17">
        <v>6.1082757488261502E-4</v>
      </c>
      <c r="K57" s="19">
        <f t="shared" si="1"/>
        <v>-2.9075433091414027E-2</v>
      </c>
    </row>
    <row r="58" spans="1:11" x14ac:dyDescent="0.25">
      <c r="A58" s="8" t="s">
        <v>60</v>
      </c>
      <c r="B58" s="15">
        <v>173169.09277105139</v>
      </c>
      <c r="C58" s="15">
        <v>199698.06545766265</v>
      </c>
      <c r="D58" s="15">
        <v>241768.47823929368</v>
      </c>
      <c r="E58" s="8">
        <v>38</v>
      </c>
      <c r="F58" s="8">
        <v>39</v>
      </c>
      <c r="G58" s="8">
        <v>35</v>
      </c>
      <c r="H58" s="17">
        <v>4.1005906666442254E-3</v>
      </c>
      <c r="I58" s="17">
        <v>4.120431468955914E-3</v>
      </c>
      <c r="J58" s="17">
        <v>4.4571691831277096E-3</v>
      </c>
      <c r="K58" s="19">
        <f t="shared" si="1"/>
        <v>0.21067010681958886</v>
      </c>
    </row>
    <row r="59" spans="1:11" x14ac:dyDescent="0.25">
      <c r="A59" s="8" t="s">
        <v>61</v>
      </c>
      <c r="B59" s="15">
        <v>211424.89104481073</v>
      </c>
      <c r="C59" s="15">
        <v>243449.94072823058</v>
      </c>
      <c r="D59" s="15">
        <v>266131.33255280729</v>
      </c>
      <c r="E59" s="8">
        <v>29</v>
      </c>
      <c r="F59" s="8">
        <v>28</v>
      </c>
      <c r="G59" s="8">
        <v>31</v>
      </c>
      <c r="H59" s="17">
        <v>5.0064761617758715E-3</v>
      </c>
      <c r="I59" s="17">
        <v>5.0231773382137307E-3</v>
      </c>
      <c r="J59" s="17">
        <v>4.9063152597793773E-3</v>
      </c>
      <c r="K59" s="19">
        <f t="shared" si="1"/>
        <v>9.3166553077523862E-2</v>
      </c>
    </row>
    <row r="60" spans="1:11" x14ac:dyDescent="0.25">
      <c r="A60" s="8" t="s">
        <v>62</v>
      </c>
      <c r="B60" s="15">
        <v>143084.47280046731</v>
      </c>
      <c r="C60" s="15">
        <v>182934.06908674317</v>
      </c>
      <c r="D60" s="15">
        <v>202349.04510720007</v>
      </c>
      <c r="E60" s="8">
        <v>52</v>
      </c>
      <c r="F60" s="8">
        <v>48</v>
      </c>
      <c r="G60" s="8">
        <v>49</v>
      </c>
      <c r="H60" s="17">
        <v>3.3881961516252128E-3</v>
      </c>
      <c r="I60" s="17">
        <v>3.7745347872134272E-3</v>
      </c>
      <c r="J60" s="17">
        <v>3.7304446578617216E-3</v>
      </c>
      <c r="K60" s="19">
        <f t="shared" si="1"/>
        <v>0.1061310018269519</v>
      </c>
    </row>
    <row r="61" spans="1:11" x14ac:dyDescent="0.25">
      <c r="A61" s="8" t="s">
        <v>63</v>
      </c>
      <c r="B61" s="15">
        <v>44032.446237521886</v>
      </c>
      <c r="C61" s="15">
        <v>53226.165221896961</v>
      </c>
      <c r="D61" s="15">
        <v>61786.674080048877</v>
      </c>
      <c r="E61" s="8">
        <v>97</v>
      </c>
      <c r="F61" s="8">
        <v>96</v>
      </c>
      <c r="G61" s="8">
        <v>92</v>
      </c>
      <c r="H61" s="17">
        <v>1.0426747358999843E-3</v>
      </c>
      <c r="I61" s="17">
        <v>1.0982318013423485E-3</v>
      </c>
      <c r="J61" s="17">
        <v>1.1390800886994655E-3</v>
      </c>
      <c r="K61" s="19">
        <f t="shared" si="1"/>
        <v>0.16083271869133586</v>
      </c>
    </row>
    <row r="62" spans="1:11" x14ac:dyDescent="0.25">
      <c r="A62" s="8" t="s">
        <v>64</v>
      </c>
      <c r="B62" s="15">
        <v>58403.820936210832</v>
      </c>
      <c r="C62" s="15">
        <v>83438.893502428095</v>
      </c>
      <c r="D62" s="15">
        <v>83197.31246967912</v>
      </c>
      <c r="E62" s="8">
        <v>84</v>
      </c>
      <c r="F62" s="8">
        <v>80</v>
      </c>
      <c r="G62" s="8">
        <v>83</v>
      </c>
      <c r="H62" s="17">
        <v>1.3829844529128481E-3</v>
      </c>
      <c r="I62" s="17">
        <v>1.721620295791772E-3</v>
      </c>
      <c r="J62" s="17">
        <v>1.5338000220685172E-3</v>
      </c>
      <c r="K62" s="19">
        <f t="shared" si="1"/>
        <v>-2.8953048465575337E-3</v>
      </c>
    </row>
    <row r="63" spans="1:11" x14ac:dyDescent="0.25">
      <c r="A63" s="8" t="s">
        <v>65</v>
      </c>
      <c r="B63" s="15">
        <v>224076.87862695806</v>
      </c>
      <c r="C63" s="15">
        <v>329031.16993772262</v>
      </c>
      <c r="D63" s="15">
        <v>559200.77574224549</v>
      </c>
      <c r="E63" s="8">
        <v>27</v>
      </c>
      <c r="F63" s="8">
        <v>20</v>
      </c>
      <c r="G63" s="8">
        <v>15</v>
      </c>
      <c r="H63" s="17">
        <v>5.3060713225730922E-3</v>
      </c>
      <c r="I63" s="17">
        <v>6.789001104100338E-3</v>
      </c>
      <c r="J63" s="17">
        <v>1.0309253228423378E-2</v>
      </c>
      <c r="K63" s="19">
        <f t="shared" si="1"/>
        <v>0.69953738987126424</v>
      </c>
    </row>
    <row r="64" spans="1:11" x14ac:dyDescent="0.25">
      <c r="A64" s="8" t="s">
        <v>66</v>
      </c>
      <c r="B64" s="15">
        <v>93901.56257838702</v>
      </c>
      <c r="C64" s="15">
        <v>111609.45205816609</v>
      </c>
      <c r="D64" s="15">
        <v>119336.02878633284</v>
      </c>
      <c r="E64" s="8">
        <v>69</v>
      </c>
      <c r="F64" s="8">
        <v>70</v>
      </c>
      <c r="G64" s="8">
        <v>71</v>
      </c>
      <c r="H64" s="17">
        <v>2.2235600183072128E-3</v>
      </c>
      <c r="I64" s="17">
        <v>2.3028720755980054E-3</v>
      </c>
      <c r="J64" s="17">
        <v>2.2000422628165269E-3</v>
      </c>
      <c r="K64" s="19">
        <f t="shared" si="1"/>
        <v>6.9228695112130811E-2</v>
      </c>
    </row>
    <row r="65" spans="1:11" x14ac:dyDescent="0.25">
      <c r="A65" s="8" t="s">
        <v>67</v>
      </c>
      <c r="B65" s="15">
        <v>203948.35759944771</v>
      </c>
      <c r="C65" s="15">
        <v>238855.4473389434</v>
      </c>
      <c r="D65" s="15">
        <v>275450.94568870682</v>
      </c>
      <c r="E65" s="8">
        <v>32</v>
      </c>
      <c r="F65" s="8">
        <v>29</v>
      </c>
      <c r="G65" s="8">
        <v>28</v>
      </c>
      <c r="H65" s="17">
        <v>4.8294341574879442E-3</v>
      </c>
      <c r="I65" s="17">
        <v>4.9283777461308397E-3</v>
      </c>
      <c r="J65" s="17">
        <v>5.0781287764566406E-3</v>
      </c>
      <c r="K65" s="19">
        <f t="shared" si="1"/>
        <v>0.15321190601876156</v>
      </c>
    </row>
    <row r="66" spans="1:11" x14ac:dyDescent="0.25">
      <c r="A66" s="8" t="s">
        <v>68</v>
      </c>
      <c r="B66" s="15">
        <v>73587.822378765341</v>
      </c>
      <c r="C66" s="15">
        <v>76998.690398904058</v>
      </c>
      <c r="D66" s="15">
        <v>81795.998482180585</v>
      </c>
      <c r="E66" s="8">
        <v>80</v>
      </c>
      <c r="F66" s="8">
        <v>83</v>
      </c>
      <c r="G66" s="8">
        <v>84</v>
      </c>
      <c r="H66" s="17">
        <v>1.7425369203960062E-3</v>
      </c>
      <c r="I66" s="17">
        <v>1.5887376087541558E-3</v>
      </c>
      <c r="J66" s="17">
        <v>1.5079658290982395E-3</v>
      </c>
      <c r="K66" s="19">
        <f t="shared" si="1"/>
        <v>6.2303762030539778E-2</v>
      </c>
    </row>
    <row r="67" spans="1:11" x14ac:dyDescent="0.25">
      <c r="A67" s="8" t="s">
        <v>69</v>
      </c>
      <c r="B67" s="15">
        <v>44744.555065489119</v>
      </c>
      <c r="C67" s="15">
        <v>51496.534098774326</v>
      </c>
      <c r="D67" s="15">
        <v>55402.908644510069</v>
      </c>
      <c r="E67" s="8">
        <v>96</v>
      </c>
      <c r="F67" s="8">
        <v>97</v>
      </c>
      <c r="G67" s="8">
        <v>97</v>
      </c>
      <c r="H67" s="17">
        <v>1.0595372531475513E-3</v>
      </c>
      <c r="I67" s="17">
        <v>1.0625437915808768E-3</v>
      </c>
      <c r="J67" s="17">
        <v>1.0213909557785182E-3</v>
      </c>
      <c r="K67" s="19">
        <f t="shared" si="1"/>
        <v>7.5857038033725122E-2</v>
      </c>
    </row>
    <row r="68" spans="1:11" x14ac:dyDescent="0.25">
      <c r="A68" s="8" t="s">
        <v>70</v>
      </c>
      <c r="B68" s="15">
        <v>87134.148299409033</v>
      </c>
      <c r="C68" s="15">
        <v>104024.8056745878</v>
      </c>
      <c r="D68" s="15">
        <v>108404.65808745255</v>
      </c>
      <c r="E68" s="8">
        <v>74</v>
      </c>
      <c r="F68" s="8">
        <v>73</v>
      </c>
      <c r="G68" s="8">
        <v>76</v>
      </c>
      <c r="H68" s="17">
        <v>2.0633097370033712E-3</v>
      </c>
      <c r="I68" s="17">
        <v>2.1463757391503983E-3</v>
      </c>
      <c r="J68" s="17">
        <v>1.9985148802428147E-3</v>
      </c>
      <c r="K68" s="19">
        <f t="shared" si="1"/>
        <v>4.2103923044719549E-2</v>
      </c>
    </row>
    <row r="69" spans="1:11" x14ac:dyDescent="0.25">
      <c r="A69" s="8" t="s">
        <v>71</v>
      </c>
      <c r="B69" s="15">
        <v>87087.324824893076</v>
      </c>
      <c r="C69" s="15">
        <v>113839.83880327574</v>
      </c>
      <c r="D69" s="15">
        <v>123900.03467162362</v>
      </c>
      <c r="E69" s="8">
        <v>75</v>
      </c>
      <c r="F69" s="8">
        <v>68</v>
      </c>
      <c r="G69" s="8">
        <v>69</v>
      </c>
      <c r="H69" s="17">
        <v>2.0622009715793137E-3</v>
      </c>
      <c r="I69" s="17">
        <v>2.3488923297823919E-3</v>
      </c>
      <c r="J69" s="17">
        <v>2.2841828692830046E-3</v>
      </c>
      <c r="K69" s="19">
        <f t="shared" ref="K69:K106" si="2">D69/C69-1</f>
        <v>8.8371487293940287E-2</v>
      </c>
    </row>
    <row r="70" spans="1:11" x14ac:dyDescent="0.25">
      <c r="A70" s="8" t="s">
        <v>72</v>
      </c>
      <c r="B70" s="15">
        <v>39918.718323466404</v>
      </c>
      <c r="C70" s="15">
        <v>47903.082522217068</v>
      </c>
      <c r="D70" s="15">
        <v>44485.250789381906</v>
      </c>
      <c r="E70" s="8">
        <v>99</v>
      </c>
      <c r="F70" s="8">
        <v>99</v>
      </c>
      <c r="G70" s="8">
        <v>100</v>
      </c>
      <c r="H70" s="17">
        <v>9.4526292863370714E-4</v>
      </c>
      <c r="I70" s="17">
        <v>9.883990024248954E-4</v>
      </c>
      <c r="J70" s="17">
        <v>8.2011637896769974E-4</v>
      </c>
      <c r="K70" s="19">
        <f t="shared" si="2"/>
        <v>-7.1348889317300213E-2</v>
      </c>
    </row>
    <row r="71" spans="1:11" x14ac:dyDescent="0.25">
      <c r="A71" s="8" t="s">
        <v>73</v>
      </c>
      <c r="B71" s="15">
        <v>827917.28431803675</v>
      </c>
      <c r="C71" s="15">
        <v>978500.26021448581</v>
      </c>
      <c r="D71" s="15">
        <v>1058277.0537646136</v>
      </c>
      <c r="E71" s="8">
        <v>5</v>
      </c>
      <c r="F71" s="8">
        <v>5</v>
      </c>
      <c r="G71" s="8">
        <v>5</v>
      </c>
      <c r="H71" s="17">
        <v>1.9604825748648302E-2</v>
      </c>
      <c r="I71" s="17">
        <v>2.0189696156190835E-2</v>
      </c>
      <c r="J71" s="17">
        <v>1.9510069739456213E-2</v>
      </c>
      <c r="K71" s="19">
        <f t="shared" si="2"/>
        <v>8.1529660025476902E-2</v>
      </c>
    </row>
    <row r="72" spans="1:11" x14ac:dyDescent="0.25">
      <c r="A72" s="8" t="s">
        <v>74</v>
      </c>
      <c r="B72" s="15">
        <v>179262.32203641135</v>
      </c>
      <c r="C72" s="15">
        <v>205053.3326893317</v>
      </c>
      <c r="D72" s="15">
        <v>225235.26281290528</v>
      </c>
      <c r="E72" s="8">
        <v>34</v>
      </c>
      <c r="F72" s="8">
        <v>36</v>
      </c>
      <c r="G72" s="8">
        <v>39</v>
      </c>
      <c r="H72" s="17">
        <v>4.2448764549187674E-3</v>
      </c>
      <c r="I72" s="17">
        <v>4.2309283411988531E-3</v>
      </c>
      <c r="J72" s="17">
        <v>4.1523679169197421E-3</v>
      </c>
      <c r="K72" s="19">
        <f t="shared" si="2"/>
        <v>9.8422833995828851E-2</v>
      </c>
    </row>
    <row r="73" spans="1:11" x14ac:dyDescent="0.25">
      <c r="A73" s="8" t="s">
        <v>75</v>
      </c>
      <c r="B73" s="15">
        <v>73093.24957014856</v>
      </c>
      <c r="C73" s="15">
        <v>82324.169207983185</v>
      </c>
      <c r="D73" s="15">
        <v>89769.756659171529</v>
      </c>
      <c r="E73" s="8">
        <v>81</v>
      </c>
      <c r="F73" s="8">
        <v>81</v>
      </c>
      <c r="G73" s="8">
        <v>81</v>
      </c>
      <c r="H73" s="17">
        <v>1.7308255889422388E-3</v>
      </c>
      <c r="I73" s="17">
        <v>1.6986198473321736E-3</v>
      </c>
      <c r="J73" s="17">
        <v>1.6549675783710295E-3</v>
      </c>
      <c r="K73" s="19">
        <f t="shared" si="2"/>
        <v>9.0442302944811592E-2</v>
      </c>
    </row>
    <row r="74" spans="1:11" x14ac:dyDescent="0.25">
      <c r="A74" s="8" t="s">
        <v>76</v>
      </c>
      <c r="B74" s="15">
        <v>135993.28685799</v>
      </c>
      <c r="C74" s="15">
        <v>179839.07890553333</v>
      </c>
      <c r="D74" s="15">
        <v>205773.25947562765</v>
      </c>
      <c r="E74" s="8">
        <v>54</v>
      </c>
      <c r="F74" s="8">
        <v>50</v>
      </c>
      <c r="G74" s="8">
        <v>46</v>
      </c>
      <c r="H74" s="17">
        <v>3.220279057264699E-3</v>
      </c>
      <c r="I74" s="17">
        <v>3.710674904998042E-3</v>
      </c>
      <c r="J74" s="17">
        <v>3.7935724190592437E-3</v>
      </c>
      <c r="K74" s="19">
        <f t="shared" si="2"/>
        <v>0.14420770350874146</v>
      </c>
    </row>
    <row r="75" spans="1:11" x14ac:dyDescent="0.25">
      <c r="A75" s="8" t="s">
        <v>77</v>
      </c>
      <c r="B75" s="15">
        <v>131991.685399034</v>
      </c>
      <c r="C75" s="15">
        <v>181080.27513053926</v>
      </c>
      <c r="D75" s="15">
        <v>191401.01934603765</v>
      </c>
      <c r="E75" s="8">
        <v>59</v>
      </c>
      <c r="F75" s="8">
        <v>49</v>
      </c>
      <c r="G75" s="8">
        <v>51</v>
      </c>
      <c r="H75" s="17">
        <v>3.125522369846354E-3</v>
      </c>
      <c r="I75" s="17">
        <v>3.7362848876132618E-3</v>
      </c>
      <c r="J75" s="17">
        <v>3.5286102276907059E-3</v>
      </c>
      <c r="K75" s="19">
        <f t="shared" si="2"/>
        <v>5.6995408296449002E-2</v>
      </c>
    </row>
    <row r="76" spans="1:11" x14ac:dyDescent="0.25">
      <c r="A76" s="8" t="s">
        <v>78</v>
      </c>
      <c r="B76" s="15">
        <v>57383.052586403559</v>
      </c>
      <c r="C76" s="15">
        <v>59443.306524231033</v>
      </c>
      <c r="D76" s="15">
        <v>70089.349358084568</v>
      </c>
      <c r="E76" s="8">
        <v>86</v>
      </c>
      <c r="F76" s="8">
        <v>92</v>
      </c>
      <c r="G76" s="8">
        <v>88</v>
      </c>
      <c r="H76" s="17">
        <v>1.3588129734586041E-3</v>
      </c>
      <c r="I76" s="17">
        <v>1.226511985781661E-3</v>
      </c>
      <c r="J76" s="17">
        <v>1.2921456523175207E-3</v>
      </c>
      <c r="K76" s="19">
        <f t="shared" si="2"/>
        <v>0.17909573770957476</v>
      </c>
    </row>
    <row r="77" spans="1:11" x14ac:dyDescent="0.25">
      <c r="A77" s="8" t="s">
        <v>79</v>
      </c>
      <c r="B77" s="15">
        <v>639264.63713631127</v>
      </c>
      <c r="C77" s="15">
        <v>726704.49747994915</v>
      </c>
      <c r="D77" s="15">
        <v>809398.89487886778</v>
      </c>
      <c r="E77" s="8">
        <v>8</v>
      </c>
      <c r="F77" s="8">
        <v>10</v>
      </c>
      <c r="G77" s="8">
        <v>9</v>
      </c>
      <c r="H77" s="17">
        <v>1.5137589292695524E-2</v>
      </c>
      <c r="I77" s="17">
        <v>1.4994316911312271E-2</v>
      </c>
      <c r="J77" s="17">
        <v>1.4921828674212089E-2</v>
      </c>
      <c r="K77" s="19">
        <f t="shared" si="2"/>
        <v>0.11379370526215893</v>
      </c>
    </row>
    <row r="78" spans="1:11" x14ac:dyDescent="0.25">
      <c r="A78" s="8" t="s">
        <v>80</v>
      </c>
      <c r="B78" s="15">
        <v>145475.12554685082</v>
      </c>
      <c r="C78" s="15">
        <v>159723.00637960999</v>
      </c>
      <c r="D78" s="15">
        <v>176069.75212768649</v>
      </c>
      <c r="E78" s="8">
        <v>50</v>
      </c>
      <c r="F78" s="8">
        <v>58</v>
      </c>
      <c r="G78" s="8">
        <v>59</v>
      </c>
      <c r="H78" s="17">
        <v>3.4448060707634297E-3</v>
      </c>
      <c r="I78" s="17">
        <v>3.2956138072470146E-3</v>
      </c>
      <c r="J78" s="17">
        <v>3.2459677083615471E-3</v>
      </c>
      <c r="K78" s="19">
        <f t="shared" si="2"/>
        <v>0.10234434048421037</v>
      </c>
    </row>
    <row r="79" spans="1:11" x14ac:dyDescent="0.25">
      <c r="A79" s="8" t="s">
        <v>81</v>
      </c>
      <c r="B79" s="15">
        <v>424448.87434293929</v>
      </c>
      <c r="C79" s="15">
        <v>533695.67630371754</v>
      </c>
      <c r="D79" s="15">
        <v>562203.0746884275</v>
      </c>
      <c r="E79" s="8">
        <v>16</v>
      </c>
      <c r="F79" s="8">
        <v>13</v>
      </c>
      <c r="G79" s="8">
        <v>14</v>
      </c>
      <c r="H79" s="17">
        <v>1.0050818334536322E-2</v>
      </c>
      <c r="I79" s="17">
        <v>1.1011906672444765E-2</v>
      </c>
      <c r="J79" s="17">
        <v>1.0364602686875999E-2</v>
      </c>
      <c r="K79" s="19">
        <f t="shared" si="2"/>
        <v>5.3415082134723679E-2</v>
      </c>
    </row>
    <row r="80" spans="1:11" x14ac:dyDescent="0.25">
      <c r="A80" s="8" t="s">
        <v>82</v>
      </c>
      <c r="B80" s="15">
        <v>26194.894584360052</v>
      </c>
      <c r="C80" s="15">
        <v>28646.64652964038</v>
      </c>
      <c r="D80" s="15">
        <v>29263.915306653493</v>
      </c>
      <c r="E80" s="8">
        <v>102</v>
      </c>
      <c r="F80" s="8">
        <v>102</v>
      </c>
      <c r="G80" s="8">
        <v>102</v>
      </c>
      <c r="H80" s="17">
        <v>6.2028701847142E-4</v>
      </c>
      <c r="I80" s="17">
        <v>5.9107504907608373E-4</v>
      </c>
      <c r="J80" s="17">
        <v>5.395005272497772E-4</v>
      </c>
      <c r="K80" s="19">
        <f t="shared" si="2"/>
        <v>2.154768015776054E-2</v>
      </c>
    </row>
    <row r="81" spans="1:11" x14ac:dyDescent="0.25">
      <c r="A81" s="8" t="s">
        <v>83</v>
      </c>
      <c r="B81" s="15">
        <v>210560.79613496081</v>
      </c>
      <c r="C81" s="15">
        <v>236586.98675168227</v>
      </c>
      <c r="D81" s="15">
        <v>265529.71340591973</v>
      </c>
      <c r="E81" s="8">
        <v>30</v>
      </c>
      <c r="F81" s="8">
        <v>31</v>
      </c>
      <c r="G81" s="8">
        <v>32</v>
      </c>
      <c r="H81" s="17">
        <v>4.9860146610211722E-3</v>
      </c>
      <c r="I81" s="17">
        <v>4.8815719026770454E-3</v>
      </c>
      <c r="J81" s="17">
        <v>4.8952239945283596E-3</v>
      </c>
      <c r="K81" s="19">
        <f t="shared" si="2"/>
        <v>0.12233439823389469</v>
      </c>
    </row>
    <row r="82" spans="1:11" x14ac:dyDescent="0.25">
      <c r="A82" s="8" t="s">
        <v>84</v>
      </c>
      <c r="B82" s="15">
        <v>89827.127922526488</v>
      </c>
      <c r="C82" s="15">
        <v>99261.216683454695</v>
      </c>
      <c r="D82" s="15">
        <v>116403.98150413756</v>
      </c>
      <c r="E82" s="8">
        <v>71</v>
      </c>
      <c r="F82" s="8">
        <v>76</v>
      </c>
      <c r="G82" s="8">
        <v>73</v>
      </c>
      <c r="H82" s="17">
        <v>2.1270786632667797E-3</v>
      </c>
      <c r="I82" s="17">
        <v>2.0480871456216936E-3</v>
      </c>
      <c r="J82" s="17">
        <v>2.1459879423987127E-3</v>
      </c>
      <c r="K82" s="19">
        <f t="shared" si="2"/>
        <v>0.17270355324528563</v>
      </c>
    </row>
    <row r="83" spans="1:11" x14ac:dyDescent="0.25">
      <c r="A83" s="8" t="s">
        <v>85</v>
      </c>
      <c r="B83" s="15">
        <v>243172.16522666143</v>
      </c>
      <c r="C83" s="15">
        <v>271459.99445421417</v>
      </c>
      <c r="D83" s="15">
        <v>312928.35771612433</v>
      </c>
      <c r="E83" s="8">
        <v>21</v>
      </c>
      <c r="F83" s="8">
        <v>24</v>
      </c>
      <c r="G83" s="8">
        <v>24</v>
      </c>
      <c r="H83" s="17">
        <v>5.7582418153247286E-3</v>
      </c>
      <c r="I83" s="17">
        <v>5.6011173726110948E-3</v>
      </c>
      <c r="J83" s="17">
        <v>5.7690507989158792E-3</v>
      </c>
      <c r="K83" s="19">
        <f t="shared" si="2"/>
        <v>0.15276049550242088</v>
      </c>
    </row>
    <row r="84" spans="1:11" x14ac:dyDescent="0.25">
      <c r="A84" s="8" t="s">
        <v>86</v>
      </c>
      <c r="B84" s="15">
        <v>117874.36501593256</v>
      </c>
      <c r="C84" s="15">
        <v>166682.02558886562</v>
      </c>
      <c r="D84" s="15">
        <v>181167.45158801781</v>
      </c>
      <c r="E84" s="8">
        <v>62</v>
      </c>
      <c r="F84" s="8">
        <v>56</v>
      </c>
      <c r="G84" s="8">
        <v>54</v>
      </c>
      <c r="H84" s="17">
        <v>2.7912285806104878E-3</v>
      </c>
      <c r="I84" s="17">
        <v>3.4392013862111419E-3</v>
      </c>
      <c r="J84" s="17">
        <v>3.3399473251623226E-3</v>
      </c>
      <c r="K84" s="19">
        <f t="shared" si="2"/>
        <v>8.690454743381637E-2</v>
      </c>
    </row>
    <row r="85" spans="1:11" x14ac:dyDescent="0.25">
      <c r="A85" s="8" t="s">
        <v>87</v>
      </c>
      <c r="B85" s="15">
        <v>149574.1660745418</v>
      </c>
      <c r="C85" s="15">
        <v>171644.81346195372</v>
      </c>
      <c r="D85" s="15">
        <v>186414.24524754621</v>
      </c>
      <c r="E85" s="8">
        <v>49</v>
      </c>
      <c r="F85" s="8">
        <v>55</v>
      </c>
      <c r="G85" s="8">
        <v>52</v>
      </c>
      <c r="H85" s="17">
        <v>3.5418700852539874E-3</v>
      </c>
      <c r="I85" s="17">
        <v>3.5416001114023997E-3</v>
      </c>
      <c r="J85" s="17">
        <v>3.4366755966879986E-3</v>
      </c>
      <c r="K85" s="19">
        <f t="shared" si="2"/>
        <v>8.6046478700425366E-2</v>
      </c>
    </row>
    <row r="86" spans="1:11" x14ac:dyDescent="0.25">
      <c r="A86" s="8" t="s">
        <v>88</v>
      </c>
      <c r="B86" s="15">
        <v>88643.343113827621</v>
      </c>
      <c r="C86" s="15">
        <v>103810.87066815188</v>
      </c>
      <c r="D86" s="15">
        <v>117961.08932660571</v>
      </c>
      <c r="E86" s="8">
        <v>73</v>
      </c>
      <c r="F86" s="8">
        <v>74</v>
      </c>
      <c r="G86" s="8">
        <v>72</v>
      </c>
      <c r="H86" s="17">
        <v>2.0990470043824568E-3</v>
      </c>
      <c r="I86" s="17">
        <v>2.1419615525091321E-3</v>
      </c>
      <c r="J86" s="17">
        <v>2.1746943025150339E-3</v>
      </c>
      <c r="K86" s="19">
        <f t="shared" si="2"/>
        <v>0.13630767729217186</v>
      </c>
    </row>
    <row r="87" spans="1:11" x14ac:dyDescent="0.25">
      <c r="A87" s="8" t="s">
        <v>89</v>
      </c>
      <c r="B87" s="15">
        <v>939565.19517110498</v>
      </c>
      <c r="C87" s="15">
        <v>1148889.4686018045</v>
      </c>
      <c r="D87" s="15">
        <v>1297276.8583062501</v>
      </c>
      <c r="E87" s="8">
        <v>4</v>
      </c>
      <c r="F87" s="8">
        <v>4</v>
      </c>
      <c r="G87" s="8">
        <v>4</v>
      </c>
      <c r="H87" s="17">
        <v>2.2248613816532387E-2</v>
      </c>
      <c r="I87" s="17">
        <v>2.3705388982761755E-2</v>
      </c>
      <c r="J87" s="17">
        <v>2.3916196507240101E-2</v>
      </c>
      <c r="K87" s="19">
        <f t="shared" si="2"/>
        <v>0.12915723727978179</v>
      </c>
    </row>
    <row r="88" spans="1:11" x14ac:dyDescent="0.25">
      <c r="A88" s="8" t="s">
        <v>90</v>
      </c>
      <c r="B88" s="15">
        <v>72759.994554146542</v>
      </c>
      <c r="C88" s="15">
        <v>81037.686673051721</v>
      </c>
      <c r="D88" s="15">
        <v>90025.948683315059</v>
      </c>
      <c r="E88" s="8">
        <v>82</v>
      </c>
      <c r="F88" s="8">
        <v>82</v>
      </c>
      <c r="G88" s="8">
        <v>80</v>
      </c>
      <c r="H88" s="17">
        <v>1.7229342130254234E-3</v>
      </c>
      <c r="I88" s="17">
        <v>1.6720754583865651E-3</v>
      </c>
      <c r="J88" s="17">
        <v>1.6596906556029813E-3</v>
      </c>
      <c r="K88" s="19">
        <f t="shared" si="2"/>
        <v>0.11091459269471349</v>
      </c>
    </row>
    <row r="89" spans="1:11" x14ac:dyDescent="0.25">
      <c r="A89" s="8" t="s">
        <v>91</v>
      </c>
      <c r="B89" s="15">
        <v>89133.297619518547</v>
      </c>
      <c r="C89" s="15">
        <v>110450.29815749382</v>
      </c>
      <c r="D89" s="15">
        <v>99377.539166435366</v>
      </c>
      <c r="E89" s="8">
        <v>72</v>
      </c>
      <c r="F89" s="8">
        <v>72</v>
      </c>
      <c r="G89" s="8">
        <v>78</v>
      </c>
      <c r="H89" s="17">
        <v>2.1106489758484204E-3</v>
      </c>
      <c r="I89" s="17">
        <v>2.2789548974383321E-3</v>
      </c>
      <c r="J89" s="17">
        <v>1.832093696802336E-3</v>
      </c>
      <c r="K89" s="19">
        <f t="shared" si="2"/>
        <v>-0.1002510556854227</v>
      </c>
    </row>
    <row r="90" spans="1:11" x14ac:dyDescent="0.25">
      <c r="A90" s="8" t="s">
        <v>92</v>
      </c>
      <c r="B90" s="15">
        <v>502892.21019641455</v>
      </c>
      <c r="C90" s="15">
        <v>587600.22731914476</v>
      </c>
      <c r="D90" s="15">
        <v>690944.00172188389</v>
      </c>
      <c r="E90" s="8">
        <v>12</v>
      </c>
      <c r="F90" s="8">
        <v>12</v>
      </c>
      <c r="G90" s="8">
        <v>12</v>
      </c>
      <c r="H90" s="17">
        <v>1.1908332315316218E-2</v>
      </c>
      <c r="I90" s="17">
        <v>1.2124135816051538E-2</v>
      </c>
      <c r="J90" s="17">
        <v>1.2738030756406506E-2</v>
      </c>
      <c r="K90" s="19">
        <f t="shared" si="2"/>
        <v>0.17587429275552302</v>
      </c>
    </row>
    <row r="91" spans="1:11" x14ac:dyDescent="0.25">
      <c r="A91" s="8" t="s">
        <v>93</v>
      </c>
      <c r="B91" s="15">
        <v>150269.8088497798</v>
      </c>
      <c r="C91" s="15">
        <v>190843.69371719862</v>
      </c>
      <c r="D91" s="15">
        <v>176859.65632236615</v>
      </c>
      <c r="E91" s="8">
        <v>48</v>
      </c>
      <c r="F91" s="8">
        <v>44</v>
      </c>
      <c r="G91" s="8">
        <v>58</v>
      </c>
      <c r="H91" s="17">
        <v>3.5583426914553191E-3</v>
      </c>
      <c r="I91" s="17">
        <v>3.9377364995598439E-3</v>
      </c>
      <c r="J91" s="17">
        <v>3.2605301387486252E-3</v>
      </c>
      <c r="K91" s="19">
        <f t="shared" si="2"/>
        <v>-7.3274820469334978E-2</v>
      </c>
    </row>
    <row r="92" spans="1:11" x14ac:dyDescent="0.25">
      <c r="A92" s="8" t="s">
        <v>94</v>
      </c>
      <c r="B92" s="15">
        <v>51834.745094357211</v>
      </c>
      <c r="C92" s="15">
        <v>59675.192541841388</v>
      </c>
      <c r="D92" s="15">
        <v>61048.106796740518</v>
      </c>
      <c r="E92" s="8">
        <v>91</v>
      </c>
      <c r="F92" s="8">
        <v>91</v>
      </c>
      <c r="G92" s="8">
        <v>95</v>
      </c>
      <c r="H92" s="17">
        <v>1.2274307645811964E-3</v>
      </c>
      <c r="I92" s="17">
        <v>1.2312965611453873E-3</v>
      </c>
      <c r="J92" s="17">
        <v>1.1254640897950504E-3</v>
      </c>
      <c r="K92" s="19">
        <f t="shared" si="2"/>
        <v>2.3006448683621894E-2</v>
      </c>
    </row>
    <row r="93" spans="1:11" x14ac:dyDescent="0.25">
      <c r="A93" s="8" t="s">
        <v>95</v>
      </c>
      <c r="B93" s="15">
        <v>213890.84878872847</v>
      </c>
      <c r="C93" s="15">
        <v>237257.00658600734</v>
      </c>
      <c r="D93" s="15">
        <v>268624.51073251187</v>
      </c>
      <c r="E93" s="8">
        <v>28</v>
      </c>
      <c r="F93" s="8">
        <v>30</v>
      </c>
      <c r="G93" s="8">
        <v>29</v>
      </c>
      <c r="H93" s="17">
        <v>5.0648692800121442E-3</v>
      </c>
      <c r="I93" s="17">
        <v>4.8953966275378027E-3</v>
      </c>
      <c r="J93" s="17">
        <v>4.9522787246262167E-3</v>
      </c>
      <c r="K93" s="19">
        <f t="shared" si="2"/>
        <v>0.13220896865329701</v>
      </c>
    </row>
    <row r="94" spans="1:11" x14ac:dyDescent="0.25">
      <c r="A94" s="8" t="s">
        <v>96</v>
      </c>
      <c r="B94" s="15">
        <v>242171.7273795463</v>
      </c>
      <c r="C94" s="15">
        <v>285407.26458142197</v>
      </c>
      <c r="D94" s="15">
        <v>333657.46858631115</v>
      </c>
      <c r="E94" s="8">
        <v>22</v>
      </c>
      <c r="F94" s="8">
        <v>23</v>
      </c>
      <c r="G94" s="8">
        <v>22</v>
      </c>
      <c r="H94" s="17">
        <v>5.7345517558990448E-3</v>
      </c>
      <c r="I94" s="17">
        <v>5.8888956773556619E-3</v>
      </c>
      <c r="J94" s="17">
        <v>6.1512063008948709E-3</v>
      </c>
      <c r="K94" s="19">
        <f t="shared" si="2"/>
        <v>0.16905737867483106</v>
      </c>
    </row>
    <row r="95" spans="1:11" x14ac:dyDescent="0.25">
      <c r="A95" s="8" t="s">
        <v>97</v>
      </c>
      <c r="B95" s="15">
        <v>325006.33838996489</v>
      </c>
      <c r="C95" s="15">
        <v>335325.19368066668</v>
      </c>
      <c r="D95" s="15">
        <v>368069.0246249726</v>
      </c>
      <c r="E95" s="8">
        <v>18</v>
      </c>
      <c r="F95" s="8">
        <v>19</v>
      </c>
      <c r="G95" s="8">
        <v>20</v>
      </c>
      <c r="H95" s="17">
        <v>7.6960497769893886E-3</v>
      </c>
      <c r="I95" s="17">
        <v>6.9188676275308341E-3</v>
      </c>
      <c r="J95" s="17">
        <v>6.785607146844631E-3</v>
      </c>
      <c r="K95" s="19">
        <f t="shared" si="2"/>
        <v>9.7647989358915277E-2</v>
      </c>
    </row>
    <row r="96" spans="1:11" x14ac:dyDescent="0.25">
      <c r="A96" s="8" t="s">
        <v>98</v>
      </c>
      <c r="B96" s="15">
        <v>726104.67993818247</v>
      </c>
      <c r="C96" s="15">
        <v>821947.41575667658</v>
      </c>
      <c r="D96" s="15">
        <v>871909.95143934828</v>
      </c>
      <c r="E96" s="8">
        <v>6</v>
      </c>
      <c r="F96" s="8">
        <v>6</v>
      </c>
      <c r="G96" s="8">
        <v>7</v>
      </c>
      <c r="H96" s="17">
        <v>1.7193934702295466E-2</v>
      </c>
      <c r="I96" s="17">
        <v>1.6959493272751907E-2</v>
      </c>
      <c r="J96" s="17">
        <v>1.6074263255160051E-2</v>
      </c>
      <c r="K96" s="19">
        <f t="shared" si="2"/>
        <v>6.0785562099099355E-2</v>
      </c>
    </row>
    <row r="97" spans="1:11" x14ac:dyDescent="0.25">
      <c r="A97" s="8" t="s">
        <v>99</v>
      </c>
      <c r="B97" s="15">
        <v>135674.35693407472</v>
      </c>
      <c r="C97" s="15">
        <v>197686.13160285895</v>
      </c>
      <c r="D97" s="15">
        <v>206694.68394039245</v>
      </c>
      <c r="E97" s="8">
        <v>55</v>
      </c>
      <c r="F97" s="8">
        <v>41</v>
      </c>
      <c r="G97" s="8">
        <v>45</v>
      </c>
      <c r="H97" s="17">
        <v>3.2127268951069308E-3</v>
      </c>
      <c r="I97" s="17">
        <v>4.0789186202971547E-3</v>
      </c>
      <c r="J97" s="17">
        <v>3.8105595166281199E-3</v>
      </c>
      <c r="K97" s="19">
        <f t="shared" si="2"/>
        <v>4.556997632808768E-2</v>
      </c>
    </row>
    <row r="98" spans="1:11" x14ac:dyDescent="0.25">
      <c r="A98" s="8" t="s">
        <v>100</v>
      </c>
      <c r="B98" s="15">
        <v>345916.13522190513</v>
      </c>
      <c r="C98" s="15">
        <v>370599.58374586061</v>
      </c>
      <c r="D98" s="15">
        <v>413424.37317444244</v>
      </c>
      <c r="E98" s="8">
        <v>17</v>
      </c>
      <c r="F98" s="8">
        <v>17</v>
      </c>
      <c r="G98" s="8">
        <v>18</v>
      </c>
      <c r="H98" s="17">
        <v>8.1911873119757395E-3</v>
      </c>
      <c r="I98" s="17">
        <v>7.6466949429319702E-3</v>
      </c>
      <c r="J98" s="17">
        <v>7.6217643800660182E-3</v>
      </c>
      <c r="K98" s="19">
        <f t="shared" si="2"/>
        <v>0.11555541696978544</v>
      </c>
    </row>
    <row r="99" spans="1:11" x14ac:dyDescent="0.25">
      <c r="A99" s="8" t="s">
        <v>101</v>
      </c>
      <c r="B99" s="15">
        <v>177600.2860115919</v>
      </c>
      <c r="C99" s="15">
        <v>222320.33451459068</v>
      </c>
      <c r="D99" s="15">
        <v>250061.12816093757</v>
      </c>
      <c r="E99" s="8">
        <v>35</v>
      </c>
      <c r="F99" s="8">
        <v>33</v>
      </c>
      <c r="G99" s="8">
        <v>34</v>
      </c>
      <c r="H99" s="17">
        <v>4.2055199548531831E-3</v>
      </c>
      <c r="I99" s="17">
        <v>4.5872036888456235E-3</v>
      </c>
      <c r="J99" s="17">
        <v>4.6100499223638396E-3</v>
      </c>
      <c r="K99" s="19">
        <f t="shared" si="2"/>
        <v>0.12477848104589961</v>
      </c>
    </row>
    <row r="100" spans="1:11" x14ac:dyDescent="0.25">
      <c r="A100" s="8" t="s">
        <v>102</v>
      </c>
      <c r="B100" s="15">
        <v>95787.980503272454</v>
      </c>
      <c r="C100" s="15">
        <v>103311.89084544052</v>
      </c>
      <c r="D100" s="15">
        <v>110520.31601060541</v>
      </c>
      <c r="E100" s="8">
        <v>68</v>
      </c>
      <c r="F100" s="8">
        <v>75</v>
      </c>
      <c r="G100" s="8">
        <v>74</v>
      </c>
      <c r="H100" s="17">
        <v>2.2682298125088992E-3</v>
      </c>
      <c r="I100" s="17">
        <v>2.1316659486976378E-3</v>
      </c>
      <c r="J100" s="17">
        <v>2.0375184979426523E-3</v>
      </c>
      <c r="K100" s="19">
        <f t="shared" si="2"/>
        <v>6.9773431752875759E-2</v>
      </c>
    </row>
    <row r="101" spans="1:11" x14ac:dyDescent="0.25">
      <c r="A101" s="8" t="s">
        <v>103</v>
      </c>
      <c r="B101" s="15">
        <v>48939.907918930898</v>
      </c>
      <c r="C101" s="15">
        <v>57847.466604947098</v>
      </c>
      <c r="D101" s="15">
        <v>61889.155039102741</v>
      </c>
      <c r="E101" s="8">
        <v>92</v>
      </c>
      <c r="F101" s="8">
        <v>94</v>
      </c>
      <c r="G101" s="8">
        <v>91</v>
      </c>
      <c r="H101" s="17">
        <v>1.1588819137842354E-3</v>
      </c>
      <c r="I101" s="17">
        <v>1.1935845309875249E-3</v>
      </c>
      <c r="J101" s="17">
        <v>1.140969396089241E-3</v>
      </c>
      <c r="K101" s="19">
        <f t="shared" si="2"/>
        <v>6.9868028305495322E-2</v>
      </c>
    </row>
    <row r="102" spans="1:11" x14ac:dyDescent="0.25">
      <c r="A102" s="8" t="s">
        <v>104</v>
      </c>
      <c r="B102" s="15">
        <v>174382.48468885527</v>
      </c>
      <c r="C102" s="15">
        <v>207388.43217946164</v>
      </c>
      <c r="D102" s="15">
        <v>251685.71125664614</v>
      </c>
      <c r="E102" s="8">
        <v>37</v>
      </c>
      <c r="F102" s="8">
        <v>35</v>
      </c>
      <c r="G102" s="8">
        <v>33</v>
      </c>
      <c r="H102" s="17">
        <v>4.1293234127336587E-3</v>
      </c>
      <c r="I102" s="17">
        <v>4.279109165586029E-3</v>
      </c>
      <c r="J102" s="17">
        <v>4.6400002358304923E-3</v>
      </c>
      <c r="K102" s="19">
        <f t="shared" si="2"/>
        <v>0.21359570836068742</v>
      </c>
    </row>
    <row r="103" spans="1:11" x14ac:dyDescent="0.25">
      <c r="A103" s="8" t="s">
        <v>105</v>
      </c>
      <c r="B103" s="15">
        <v>447089.65762508684</v>
      </c>
      <c r="C103" s="15">
        <v>504297.3050179811</v>
      </c>
      <c r="D103" s="15">
        <v>546609.81492343138</v>
      </c>
      <c r="E103" s="8">
        <v>14</v>
      </c>
      <c r="F103" s="8">
        <v>14</v>
      </c>
      <c r="G103" s="8">
        <v>16</v>
      </c>
      <c r="H103" s="17">
        <v>1.0586945094379283E-2</v>
      </c>
      <c r="I103" s="17">
        <v>1.0405321055782997E-2</v>
      </c>
      <c r="J103" s="17">
        <v>1.0077130153669022E-2</v>
      </c>
      <c r="K103" s="19">
        <f t="shared" si="2"/>
        <v>8.3903898522601938E-2</v>
      </c>
    </row>
    <row r="104" spans="1:11" x14ac:dyDescent="0.25">
      <c r="A104" s="8" t="s">
        <v>106</v>
      </c>
      <c r="B104" s="15">
        <v>164437.672453192</v>
      </c>
      <c r="C104" s="15">
        <v>194284.63494374417</v>
      </c>
      <c r="D104" s="15">
        <v>209822.0466581978</v>
      </c>
      <c r="E104" s="8">
        <v>42</v>
      </c>
      <c r="F104" s="8">
        <v>43</v>
      </c>
      <c r="G104" s="8">
        <v>42</v>
      </c>
      <c r="H104" s="17">
        <v>3.8938333285475318E-3</v>
      </c>
      <c r="I104" s="17">
        <v>4.0087344958608748E-3</v>
      </c>
      <c r="J104" s="17">
        <v>3.8682146122459532E-3</v>
      </c>
      <c r="K104" s="19">
        <f t="shared" si="2"/>
        <v>7.9972416341377306E-2</v>
      </c>
    </row>
    <row r="105" spans="1:11" x14ac:dyDescent="0.25">
      <c r="A105" s="8" t="s">
        <v>107</v>
      </c>
      <c r="B105" s="15">
        <v>690402.95389250771</v>
      </c>
      <c r="C105" s="15">
        <v>788703.08015358471</v>
      </c>
      <c r="D105" s="15">
        <v>853134.589768262</v>
      </c>
      <c r="E105" s="8">
        <v>7</v>
      </c>
      <c r="F105" s="8">
        <v>8</v>
      </c>
      <c r="G105" s="8">
        <v>8</v>
      </c>
      <c r="H105" s="17">
        <v>1.634852884918785E-2</v>
      </c>
      <c r="I105" s="17">
        <v>1.6273552694060864E-2</v>
      </c>
      <c r="J105" s="17">
        <v>1.5728126471523541E-2</v>
      </c>
      <c r="K105" s="19">
        <f t="shared" si="2"/>
        <v>8.1692985910655436E-2</v>
      </c>
    </row>
    <row r="106" spans="1:11" x14ac:dyDescent="0.25">
      <c r="A106" s="8" t="s">
        <v>108</v>
      </c>
      <c r="B106" s="15">
        <v>271275.74435773317</v>
      </c>
      <c r="C106" s="15">
        <v>300203.0298396367</v>
      </c>
      <c r="D106" s="15">
        <v>329588.40566529834</v>
      </c>
      <c r="E106" s="8">
        <v>20</v>
      </c>
      <c r="F106" s="8">
        <v>21</v>
      </c>
      <c r="G106" s="8">
        <v>23</v>
      </c>
      <c r="H106" s="17">
        <v>6.4237258947298908E-3</v>
      </c>
      <c r="I106" s="17">
        <v>6.194181242528839E-3</v>
      </c>
      <c r="J106" s="17">
        <v>6.076190310440586E-3</v>
      </c>
      <c r="K106" s="19">
        <f t="shared" si="2"/>
        <v>9.7885007494290743E-2</v>
      </c>
    </row>
  </sheetData>
  <mergeCells count="8">
    <mergeCell ref="H2:J2"/>
    <mergeCell ref="K2:K3"/>
    <mergeCell ref="A1:A3"/>
    <mergeCell ref="B1:K1"/>
    <mergeCell ref="B2:B3"/>
    <mergeCell ref="C2:C3"/>
    <mergeCell ref="D2:D3"/>
    <mergeCell ref="E2:G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7D4D-BC69-4230-B93C-CEB90BBB34C4}">
  <dimension ref="A1:H15"/>
  <sheetViews>
    <sheetView workbookViewId="0">
      <selection activeCell="F29" sqref="F29"/>
    </sheetView>
  </sheetViews>
  <sheetFormatPr defaultRowHeight="15" x14ac:dyDescent="0.25"/>
  <cols>
    <col min="2" max="2" width="31.140625" customWidth="1"/>
    <col min="3" max="4" width="16.140625" customWidth="1"/>
    <col min="5" max="5" width="10.42578125" customWidth="1"/>
    <col min="6" max="6" width="15.85546875" customWidth="1"/>
    <col min="258" max="258" width="31.140625" customWidth="1"/>
    <col min="259" max="260" width="16.140625" customWidth="1"/>
    <col min="261" max="261" width="10.42578125" customWidth="1"/>
    <col min="514" max="514" width="31.140625" customWidth="1"/>
    <col min="515" max="516" width="16.140625" customWidth="1"/>
    <col min="517" max="517" width="10.42578125" customWidth="1"/>
    <col min="770" max="770" width="31.140625" customWidth="1"/>
    <col min="771" max="772" width="16.140625" customWidth="1"/>
    <col min="773" max="773" width="10.42578125" customWidth="1"/>
    <col min="1026" max="1026" width="31.140625" customWidth="1"/>
    <col min="1027" max="1028" width="16.140625" customWidth="1"/>
    <col min="1029" max="1029" width="10.42578125" customWidth="1"/>
    <col min="1282" max="1282" width="31.140625" customWidth="1"/>
    <col min="1283" max="1284" width="16.140625" customWidth="1"/>
    <col min="1285" max="1285" width="10.42578125" customWidth="1"/>
    <col min="1538" max="1538" width="31.140625" customWidth="1"/>
    <col min="1539" max="1540" width="16.140625" customWidth="1"/>
    <col min="1541" max="1541" width="10.42578125" customWidth="1"/>
    <col min="1794" max="1794" width="31.140625" customWidth="1"/>
    <col min="1795" max="1796" width="16.140625" customWidth="1"/>
    <col min="1797" max="1797" width="10.42578125" customWidth="1"/>
    <col min="2050" max="2050" width="31.140625" customWidth="1"/>
    <col min="2051" max="2052" width="16.140625" customWidth="1"/>
    <col min="2053" max="2053" width="10.42578125" customWidth="1"/>
    <col min="2306" max="2306" width="31.140625" customWidth="1"/>
    <col min="2307" max="2308" width="16.140625" customWidth="1"/>
    <col min="2309" max="2309" width="10.42578125" customWidth="1"/>
    <col min="2562" max="2562" width="31.140625" customWidth="1"/>
    <col min="2563" max="2564" width="16.140625" customWidth="1"/>
    <col min="2565" max="2565" width="10.42578125" customWidth="1"/>
    <col min="2818" max="2818" width="31.140625" customWidth="1"/>
    <col min="2819" max="2820" width="16.140625" customWidth="1"/>
    <col min="2821" max="2821" width="10.42578125" customWidth="1"/>
    <col min="3074" max="3074" width="31.140625" customWidth="1"/>
    <col min="3075" max="3076" width="16.140625" customWidth="1"/>
    <col min="3077" max="3077" width="10.42578125" customWidth="1"/>
    <col min="3330" max="3330" width="31.140625" customWidth="1"/>
    <col min="3331" max="3332" width="16.140625" customWidth="1"/>
    <col min="3333" max="3333" width="10.42578125" customWidth="1"/>
    <col min="3586" max="3586" width="31.140625" customWidth="1"/>
    <col min="3587" max="3588" width="16.140625" customWidth="1"/>
    <col min="3589" max="3589" width="10.42578125" customWidth="1"/>
    <col min="3842" max="3842" width="31.140625" customWidth="1"/>
    <col min="3843" max="3844" width="16.140625" customWidth="1"/>
    <col min="3845" max="3845" width="10.42578125" customWidth="1"/>
    <col min="4098" max="4098" width="31.140625" customWidth="1"/>
    <col min="4099" max="4100" width="16.140625" customWidth="1"/>
    <col min="4101" max="4101" width="10.42578125" customWidth="1"/>
    <col min="4354" max="4354" width="31.140625" customWidth="1"/>
    <col min="4355" max="4356" width="16.140625" customWidth="1"/>
    <col min="4357" max="4357" width="10.42578125" customWidth="1"/>
    <col min="4610" max="4610" width="31.140625" customWidth="1"/>
    <col min="4611" max="4612" width="16.140625" customWidth="1"/>
    <col min="4613" max="4613" width="10.42578125" customWidth="1"/>
    <col min="4866" max="4866" width="31.140625" customWidth="1"/>
    <col min="4867" max="4868" width="16.140625" customWidth="1"/>
    <col min="4869" max="4869" width="10.42578125" customWidth="1"/>
    <col min="5122" max="5122" width="31.140625" customWidth="1"/>
    <col min="5123" max="5124" width="16.140625" customWidth="1"/>
    <col min="5125" max="5125" width="10.42578125" customWidth="1"/>
    <col min="5378" max="5378" width="31.140625" customWidth="1"/>
    <col min="5379" max="5380" width="16.140625" customWidth="1"/>
    <col min="5381" max="5381" width="10.42578125" customWidth="1"/>
    <col min="5634" max="5634" width="31.140625" customWidth="1"/>
    <col min="5635" max="5636" width="16.140625" customWidth="1"/>
    <col min="5637" max="5637" width="10.42578125" customWidth="1"/>
    <col min="5890" max="5890" width="31.140625" customWidth="1"/>
    <col min="5891" max="5892" width="16.140625" customWidth="1"/>
    <col min="5893" max="5893" width="10.42578125" customWidth="1"/>
    <col min="6146" max="6146" width="31.140625" customWidth="1"/>
    <col min="6147" max="6148" width="16.140625" customWidth="1"/>
    <col min="6149" max="6149" width="10.42578125" customWidth="1"/>
    <col min="6402" max="6402" width="31.140625" customWidth="1"/>
    <col min="6403" max="6404" width="16.140625" customWidth="1"/>
    <col min="6405" max="6405" width="10.42578125" customWidth="1"/>
    <col min="6658" max="6658" width="31.140625" customWidth="1"/>
    <col min="6659" max="6660" width="16.140625" customWidth="1"/>
    <col min="6661" max="6661" width="10.42578125" customWidth="1"/>
    <col min="6914" max="6914" width="31.140625" customWidth="1"/>
    <col min="6915" max="6916" width="16.140625" customWidth="1"/>
    <col min="6917" max="6917" width="10.42578125" customWidth="1"/>
    <col min="7170" max="7170" width="31.140625" customWidth="1"/>
    <col min="7171" max="7172" width="16.140625" customWidth="1"/>
    <col min="7173" max="7173" width="10.42578125" customWidth="1"/>
    <col min="7426" max="7426" width="31.140625" customWidth="1"/>
    <col min="7427" max="7428" width="16.140625" customWidth="1"/>
    <col min="7429" max="7429" width="10.42578125" customWidth="1"/>
    <col min="7682" max="7682" width="31.140625" customWidth="1"/>
    <col min="7683" max="7684" width="16.140625" customWidth="1"/>
    <col min="7685" max="7685" width="10.42578125" customWidth="1"/>
    <col min="7938" max="7938" width="31.140625" customWidth="1"/>
    <col min="7939" max="7940" width="16.140625" customWidth="1"/>
    <col min="7941" max="7941" width="10.42578125" customWidth="1"/>
    <col min="8194" max="8194" width="31.140625" customWidth="1"/>
    <col min="8195" max="8196" width="16.140625" customWidth="1"/>
    <col min="8197" max="8197" width="10.42578125" customWidth="1"/>
    <col min="8450" max="8450" width="31.140625" customWidth="1"/>
    <col min="8451" max="8452" width="16.140625" customWidth="1"/>
    <col min="8453" max="8453" width="10.42578125" customWidth="1"/>
    <col min="8706" max="8706" width="31.140625" customWidth="1"/>
    <col min="8707" max="8708" width="16.140625" customWidth="1"/>
    <col min="8709" max="8709" width="10.42578125" customWidth="1"/>
    <col min="8962" max="8962" width="31.140625" customWidth="1"/>
    <col min="8963" max="8964" width="16.140625" customWidth="1"/>
    <col min="8965" max="8965" width="10.42578125" customWidth="1"/>
    <col min="9218" max="9218" width="31.140625" customWidth="1"/>
    <col min="9219" max="9220" width="16.140625" customWidth="1"/>
    <col min="9221" max="9221" width="10.42578125" customWidth="1"/>
    <col min="9474" max="9474" width="31.140625" customWidth="1"/>
    <col min="9475" max="9476" width="16.140625" customWidth="1"/>
    <col min="9477" max="9477" width="10.42578125" customWidth="1"/>
    <col min="9730" max="9730" width="31.140625" customWidth="1"/>
    <col min="9731" max="9732" width="16.140625" customWidth="1"/>
    <col min="9733" max="9733" width="10.42578125" customWidth="1"/>
    <col min="9986" max="9986" width="31.140625" customWidth="1"/>
    <col min="9987" max="9988" width="16.140625" customWidth="1"/>
    <col min="9989" max="9989" width="10.42578125" customWidth="1"/>
    <col min="10242" max="10242" width="31.140625" customWidth="1"/>
    <col min="10243" max="10244" width="16.140625" customWidth="1"/>
    <col min="10245" max="10245" width="10.42578125" customWidth="1"/>
    <col min="10498" max="10498" width="31.140625" customWidth="1"/>
    <col min="10499" max="10500" width="16.140625" customWidth="1"/>
    <col min="10501" max="10501" width="10.42578125" customWidth="1"/>
    <col min="10754" max="10754" width="31.140625" customWidth="1"/>
    <col min="10755" max="10756" width="16.140625" customWidth="1"/>
    <col min="10757" max="10757" width="10.42578125" customWidth="1"/>
    <col min="11010" max="11010" width="31.140625" customWidth="1"/>
    <col min="11011" max="11012" width="16.140625" customWidth="1"/>
    <col min="11013" max="11013" width="10.42578125" customWidth="1"/>
    <col min="11266" max="11266" width="31.140625" customWidth="1"/>
    <col min="11267" max="11268" width="16.140625" customWidth="1"/>
    <col min="11269" max="11269" width="10.42578125" customWidth="1"/>
    <col min="11522" max="11522" width="31.140625" customWidth="1"/>
    <col min="11523" max="11524" width="16.140625" customWidth="1"/>
    <col min="11525" max="11525" width="10.42578125" customWidth="1"/>
    <col min="11778" max="11778" width="31.140625" customWidth="1"/>
    <col min="11779" max="11780" width="16.140625" customWidth="1"/>
    <col min="11781" max="11781" width="10.42578125" customWidth="1"/>
    <col min="12034" max="12034" width="31.140625" customWidth="1"/>
    <col min="12035" max="12036" width="16.140625" customWidth="1"/>
    <col min="12037" max="12037" width="10.42578125" customWidth="1"/>
    <col min="12290" max="12290" width="31.140625" customWidth="1"/>
    <col min="12291" max="12292" width="16.140625" customWidth="1"/>
    <col min="12293" max="12293" width="10.42578125" customWidth="1"/>
    <col min="12546" max="12546" width="31.140625" customWidth="1"/>
    <col min="12547" max="12548" width="16.140625" customWidth="1"/>
    <col min="12549" max="12549" width="10.42578125" customWidth="1"/>
    <col min="12802" max="12802" width="31.140625" customWidth="1"/>
    <col min="12803" max="12804" width="16.140625" customWidth="1"/>
    <col min="12805" max="12805" width="10.42578125" customWidth="1"/>
    <col min="13058" max="13058" width="31.140625" customWidth="1"/>
    <col min="13059" max="13060" width="16.140625" customWidth="1"/>
    <col min="13061" max="13061" width="10.42578125" customWidth="1"/>
    <col min="13314" max="13314" width="31.140625" customWidth="1"/>
    <col min="13315" max="13316" width="16.140625" customWidth="1"/>
    <col min="13317" max="13317" width="10.42578125" customWidth="1"/>
    <col min="13570" max="13570" width="31.140625" customWidth="1"/>
    <col min="13571" max="13572" width="16.140625" customWidth="1"/>
    <col min="13573" max="13573" width="10.42578125" customWidth="1"/>
    <col min="13826" max="13826" width="31.140625" customWidth="1"/>
    <col min="13827" max="13828" width="16.140625" customWidth="1"/>
    <col min="13829" max="13829" width="10.42578125" customWidth="1"/>
    <col min="14082" max="14082" width="31.140625" customWidth="1"/>
    <col min="14083" max="14084" width="16.140625" customWidth="1"/>
    <col min="14085" max="14085" width="10.42578125" customWidth="1"/>
    <col min="14338" max="14338" width="31.140625" customWidth="1"/>
    <col min="14339" max="14340" width="16.140625" customWidth="1"/>
    <col min="14341" max="14341" width="10.42578125" customWidth="1"/>
    <col min="14594" max="14594" width="31.140625" customWidth="1"/>
    <col min="14595" max="14596" width="16.140625" customWidth="1"/>
    <col min="14597" max="14597" width="10.42578125" customWidth="1"/>
    <col min="14850" max="14850" width="31.140625" customWidth="1"/>
    <col min="14851" max="14852" width="16.140625" customWidth="1"/>
    <col min="14853" max="14853" width="10.42578125" customWidth="1"/>
    <col min="15106" max="15106" width="31.140625" customWidth="1"/>
    <col min="15107" max="15108" width="16.140625" customWidth="1"/>
    <col min="15109" max="15109" width="10.42578125" customWidth="1"/>
    <col min="15362" max="15362" width="31.140625" customWidth="1"/>
    <col min="15363" max="15364" width="16.140625" customWidth="1"/>
    <col min="15365" max="15365" width="10.42578125" customWidth="1"/>
    <col min="15618" max="15618" width="31.140625" customWidth="1"/>
    <col min="15619" max="15620" width="16.140625" customWidth="1"/>
    <col min="15621" max="15621" width="10.42578125" customWidth="1"/>
    <col min="15874" max="15874" width="31.140625" customWidth="1"/>
    <col min="15875" max="15876" width="16.140625" customWidth="1"/>
    <col min="15877" max="15877" width="10.42578125" customWidth="1"/>
    <col min="16130" max="16130" width="31.140625" customWidth="1"/>
    <col min="16131" max="16132" width="16.140625" customWidth="1"/>
    <col min="16133" max="16133" width="10.42578125" customWidth="1"/>
  </cols>
  <sheetData>
    <row r="1" spans="1:8" ht="24.75" customHeight="1" x14ac:dyDescent="0.25">
      <c r="B1" s="118" t="s">
        <v>122</v>
      </c>
      <c r="C1" s="118" t="s">
        <v>123</v>
      </c>
      <c r="D1" s="118"/>
      <c r="E1" s="118" t="s">
        <v>124</v>
      </c>
      <c r="F1" s="118"/>
    </row>
    <row r="2" spans="1:8" ht="30" customHeight="1" x14ac:dyDescent="0.25">
      <c r="B2" s="118"/>
      <c r="C2" s="30">
        <v>2022</v>
      </c>
      <c r="D2" s="30">
        <v>2023</v>
      </c>
      <c r="E2" s="30" t="s">
        <v>125</v>
      </c>
      <c r="F2" s="30" t="s">
        <v>136</v>
      </c>
    </row>
    <row r="3" spans="1:8" x14ac:dyDescent="0.25">
      <c r="B3" s="31" t="s">
        <v>126</v>
      </c>
      <c r="C3" s="28">
        <v>76065805.842837155</v>
      </c>
      <c r="D3" s="28">
        <v>89688931.894225702</v>
      </c>
      <c r="E3" s="24">
        <v>0.17909658486410929</v>
      </c>
      <c r="F3" s="24">
        <v>0.99999999999999989</v>
      </c>
    </row>
    <row r="4" spans="1:8" x14ac:dyDescent="0.25">
      <c r="A4" s="32">
        <v>9</v>
      </c>
      <c r="B4" s="31" t="s">
        <v>127</v>
      </c>
      <c r="C4" s="15">
        <v>6292927.0010969117</v>
      </c>
      <c r="D4" s="15">
        <v>8073187.6806346197</v>
      </c>
      <c r="E4" s="24">
        <v>0.28289867008268055</v>
      </c>
      <c r="F4" s="12">
        <v>8.2730037910845253E-2</v>
      </c>
      <c r="G4" s="33"/>
      <c r="H4" s="33"/>
    </row>
    <row r="5" spans="1:8" x14ac:dyDescent="0.25">
      <c r="A5" s="34">
        <v>1</v>
      </c>
      <c r="B5" s="31" t="s">
        <v>128</v>
      </c>
      <c r="C5" s="15">
        <v>10072650.69316343</v>
      </c>
      <c r="D5" s="15">
        <v>12268030.884120038</v>
      </c>
      <c r="E5" s="24">
        <v>0.21795456407980751</v>
      </c>
      <c r="F5" s="12">
        <v>0.13242021932923406</v>
      </c>
      <c r="G5" s="33"/>
      <c r="H5" s="33"/>
    </row>
    <row r="6" spans="1:8" x14ac:dyDescent="0.25">
      <c r="A6" s="35">
        <v>3</v>
      </c>
      <c r="B6" s="31" t="s">
        <v>129</v>
      </c>
      <c r="C6" s="15">
        <v>2511617.3915654197</v>
      </c>
      <c r="D6" s="15">
        <v>3047333.2460514656</v>
      </c>
      <c r="E6" s="24">
        <v>0.21329516839830021</v>
      </c>
      <c r="F6" s="12">
        <v>3.3019007210083079E-2</v>
      </c>
      <c r="G6" s="33"/>
      <c r="H6" s="33"/>
    </row>
    <row r="7" spans="1:8" x14ac:dyDescent="0.25">
      <c r="A7" s="36">
        <v>6</v>
      </c>
      <c r="B7" s="31" t="s">
        <v>130</v>
      </c>
      <c r="C7" s="15">
        <v>4908877.7312014885</v>
      </c>
      <c r="D7" s="15">
        <v>5755131.0932722604</v>
      </c>
      <c r="E7" s="24">
        <v>0.17239243028846918</v>
      </c>
      <c r="F7" s="12">
        <v>6.4534618108745639E-2</v>
      </c>
      <c r="G7" s="33"/>
      <c r="H7" s="33"/>
    </row>
    <row r="8" spans="1:8" x14ac:dyDescent="0.25">
      <c r="A8" s="37">
        <v>5</v>
      </c>
      <c r="B8" s="31" t="s">
        <v>131</v>
      </c>
      <c r="C8" s="15">
        <v>38231566.479180783</v>
      </c>
      <c r="D8" s="15">
        <v>44644661.531835757</v>
      </c>
      <c r="E8" s="24">
        <v>0.16774345503596511</v>
      </c>
      <c r="F8" s="12">
        <v>0.50261173276955318</v>
      </c>
      <c r="G8" s="33"/>
      <c r="H8" s="33"/>
    </row>
    <row r="9" spans="1:8" x14ac:dyDescent="0.25">
      <c r="A9" s="38">
        <v>2</v>
      </c>
      <c r="B9" s="31" t="s">
        <v>132</v>
      </c>
      <c r="C9" s="15">
        <v>2245366.5141106327</v>
      </c>
      <c r="D9" s="15">
        <v>2581740.2348589203</v>
      </c>
      <c r="E9" s="24">
        <v>0.14980793497827771</v>
      </c>
      <c r="F9" s="12">
        <v>2.9518736957179964E-2</v>
      </c>
      <c r="G9" s="33"/>
      <c r="H9" s="33"/>
    </row>
    <row r="10" spans="1:8" x14ac:dyDescent="0.25">
      <c r="A10" s="39">
        <v>4</v>
      </c>
      <c r="B10" s="31" t="s">
        <v>133</v>
      </c>
      <c r="C10" s="15">
        <v>2713625.9038936514</v>
      </c>
      <c r="D10" s="15">
        <v>3087597.8645799025</v>
      </c>
      <c r="E10" s="24">
        <v>0.13781264401613225</v>
      </c>
      <c r="F10" s="12">
        <v>3.5674714463689389E-2</v>
      </c>
      <c r="G10" s="33"/>
      <c r="H10" s="33"/>
    </row>
    <row r="11" spans="1:8" x14ac:dyDescent="0.25">
      <c r="A11" s="40">
        <v>7</v>
      </c>
      <c r="B11" s="31" t="s">
        <v>134</v>
      </c>
      <c r="C11" s="15">
        <v>3765719.0899742153</v>
      </c>
      <c r="D11" s="15">
        <v>4252070.5096956817</v>
      </c>
      <c r="E11" s="24">
        <v>0.12915233667224935</v>
      </c>
      <c r="F11" s="12">
        <v>4.950606975432207E-2</v>
      </c>
      <c r="G11" s="33"/>
      <c r="H11" s="33"/>
    </row>
    <row r="12" spans="1:8" x14ac:dyDescent="0.25">
      <c r="A12" s="41">
        <v>8</v>
      </c>
      <c r="B12" s="31" t="s">
        <v>135</v>
      </c>
      <c r="C12" s="15">
        <v>5323455.0386506151</v>
      </c>
      <c r="D12" s="15">
        <v>5979178.8491770606</v>
      </c>
      <c r="E12" s="24">
        <v>0.12317635929403048</v>
      </c>
      <c r="F12" s="12">
        <v>6.9984863496347305E-2</v>
      </c>
      <c r="G12" s="33"/>
      <c r="H12" s="33"/>
    </row>
    <row r="15" spans="1:8" x14ac:dyDescent="0.25">
      <c r="B15" s="4"/>
    </row>
  </sheetData>
  <mergeCells count="3">
    <mergeCell ref="B1:B2"/>
    <mergeCell ref="C1:D1"/>
    <mergeCell ref="E1:F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ERRANADQUILOMBOS">
                <anchor mov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2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TABULEIROSDSUL">
                <anchor moveWithCells="1">
                  <from>
                    <xdr:col>1</xdr:col>
                    <xdr:colOff>9525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3074-549C-4241-91AA-32F5291A3B66}">
  <dimension ref="B1:S46"/>
  <sheetViews>
    <sheetView workbookViewId="0">
      <selection activeCell="I15" sqref="I15"/>
    </sheetView>
  </sheetViews>
  <sheetFormatPr defaultRowHeight="15" x14ac:dyDescent="0.25"/>
  <cols>
    <col min="2" max="3" width="12.140625" customWidth="1"/>
    <col min="4" max="4" width="16.85546875" customWidth="1"/>
    <col min="5" max="5" width="14" customWidth="1"/>
    <col min="6" max="6" width="13.28515625" customWidth="1"/>
    <col min="7" max="7" width="14.42578125" customWidth="1"/>
    <col min="8" max="8" width="12.42578125" customWidth="1"/>
    <col min="9" max="9" width="10.140625" bestFit="1" customWidth="1"/>
    <col min="14" max="14" width="14" customWidth="1"/>
    <col min="15" max="15" width="13.140625" customWidth="1"/>
    <col min="16" max="16" width="19.85546875" customWidth="1"/>
    <col min="17" max="17" width="11.5703125" customWidth="1"/>
    <col min="18" max="18" width="16.28515625" customWidth="1"/>
  </cols>
  <sheetData>
    <row r="1" spans="2:19" x14ac:dyDescent="0.25">
      <c r="L1" s="71"/>
      <c r="M1" s="71"/>
      <c r="N1" s="71"/>
      <c r="O1" s="71"/>
      <c r="P1" s="71"/>
      <c r="Q1" s="71"/>
      <c r="R1" s="71"/>
    </row>
    <row r="2" spans="2:19" ht="15.75" x14ac:dyDescent="0.25">
      <c r="B2" s="138" t="s">
        <v>156</v>
      </c>
      <c r="C2" s="138"/>
      <c r="D2" s="138"/>
      <c r="E2" s="138"/>
      <c r="F2" s="138"/>
      <c r="G2" s="138"/>
      <c r="H2" s="138"/>
      <c r="L2" s="137" t="s">
        <v>158</v>
      </c>
      <c r="M2" s="137"/>
      <c r="N2" s="137"/>
      <c r="O2" s="137"/>
      <c r="P2" s="137"/>
      <c r="Q2" s="137"/>
      <c r="R2" s="137"/>
    </row>
    <row r="3" spans="2:19" ht="15" customHeight="1" x14ac:dyDescent="0.25">
      <c r="B3" s="129" t="s">
        <v>137</v>
      </c>
      <c r="C3" s="126"/>
      <c r="D3" s="121" t="s">
        <v>138</v>
      </c>
      <c r="E3" s="125" t="s">
        <v>139</v>
      </c>
      <c r="F3" s="126"/>
      <c r="G3" s="125" t="s">
        <v>140</v>
      </c>
      <c r="H3" s="126"/>
      <c r="I3" s="125" t="s">
        <v>175</v>
      </c>
      <c r="L3" s="129" t="s">
        <v>137</v>
      </c>
      <c r="M3" s="126"/>
      <c r="N3" s="121" t="s">
        <v>138</v>
      </c>
      <c r="O3" s="125" t="s">
        <v>162</v>
      </c>
      <c r="P3" s="126"/>
      <c r="Q3" s="125" t="s">
        <v>163</v>
      </c>
      <c r="R3" s="126"/>
    </row>
    <row r="4" spans="2:19" ht="15.75" thickBot="1" x14ac:dyDescent="0.3">
      <c r="B4" s="130"/>
      <c r="C4" s="128"/>
      <c r="D4" s="121"/>
      <c r="E4" s="133">
        <v>1000</v>
      </c>
      <c r="F4" s="134"/>
      <c r="G4" s="127"/>
      <c r="H4" s="128"/>
      <c r="I4" s="125"/>
      <c r="L4" s="130"/>
      <c r="M4" s="128"/>
      <c r="N4" s="121"/>
      <c r="O4" s="133">
        <v>1000</v>
      </c>
      <c r="P4" s="134"/>
      <c r="Q4" s="127"/>
      <c r="R4" s="128"/>
    </row>
    <row r="5" spans="2:19" ht="15.75" thickBot="1" x14ac:dyDescent="0.3">
      <c r="B5" s="48" t="s">
        <v>149</v>
      </c>
      <c r="C5" s="48" t="s">
        <v>150</v>
      </c>
      <c r="D5" s="122"/>
      <c r="E5" s="48" t="s">
        <v>149</v>
      </c>
      <c r="F5" s="48" t="s">
        <v>150</v>
      </c>
      <c r="G5" s="48" t="s">
        <v>149</v>
      </c>
      <c r="H5" s="48" t="s">
        <v>150</v>
      </c>
      <c r="I5" s="48">
        <v>2023</v>
      </c>
      <c r="L5" s="48" t="s">
        <v>149</v>
      </c>
      <c r="M5" s="48" t="s">
        <v>150</v>
      </c>
      <c r="N5" s="122"/>
      <c r="O5" s="48" t="s">
        <v>149</v>
      </c>
      <c r="P5" s="48" t="s">
        <v>150</v>
      </c>
      <c r="Q5" s="48" t="s">
        <v>149</v>
      </c>
      <c r="R5" s="48" t="s">
        <v>150</v>
      </c>
    </row>
    <row r="6" spans="2:19" x14ac:dyDescent="0.25">
      <c r="B6" s="58" t="s">
        <v>141</v>
      </c>
      <c r="C6" s="58" t="s">
        <v>141</v>
      </c>
      <c r="D6" s="56" t="s">
        <v>142</v>
      </c>
      <c r="E6" s="57">
        <v>76065805.842837155</v>
      </c>
      <c r="F6" s="57">
        <v>89688931.894225687</v>
      </c>
      <c r="G6" s="42" t="s">
        <v>141</v>
      </c>
      <c r="H6" s="43" t="s">
        <v>141</v>
      </c>
      <c r="I6" s="42" t="s">
        <v>141</v>
      </c>
      <c r="L6" s="58" t="s">
        <v>141</v>
      </c>
      <c r="M6" s="58"/>
      <c r="N6" s="56" t="s">
        <v>142</v>
      </c>
      <c r="O6" s="57">
        <v>8317921.8746650005</v>
      </c>
      <c r="P6" s="57">
        <v>10210811.115026591</v>
      </c>
      <c r="Q6" s="42" t="s">
        <v>141</v>
      </c>
      <c r="R6" s="43" t="s">
        <v>141</v>
      </c>
    </row>
    <row r="7" spans="2:19" x14ac:dyDescent="0.25">
      <c r="B7" s="52">
        <v>1</v>
      </c>
      <c r="C7" s="52">
        <v>1</v>
      </c>
      <c r="D7" s="49" t="s">
        <v>143</v>
      </c>
      <c r="E7" s="50">
        <v>29381840.38604052</v>
      </c>
      <c r="F7" s="51">
        <v>33749575.639110148</v>
      </c>
      <c r="G7" s="54">
        <v>0.38626870589851647</v>
      </c>
      <c r="H7" s="55">
        <v>0.37629588095566335</v>
      </c>
      <c r="I7" s="54">
        <v>0.1486542434266562</v>
      </c>
      <c r="J7" s="33"/>
      <c r="L7" s="52">
        <v>1</v>
      </c>
      <c r="M7" s="52">
        <v>1</v>
      </c>
      <c r="N7" s="49" t="s">
        <v>143</v>
      </c>
      <c r="O7" s="51">
        <v>3776439.6927152849</v>
      </c>
      <c r="P7" s="51">
        <v>4431764.912083731</v>
      </c>
      <c r="Q7" s="55">
        <v>0.45401240233064571</v>
      </c>
      <c r="R7" s="55">
        <v>0.43402672541477033</v>
      </c>
    </row>
    <row r="8" spans="2:19" ht="30" x14ac:dyDescent="0.25">
      <c r="B8" s="52">
        <v>2</v>
      </c>
      <c r="C8" s="52">
        <v>2</v>
      </c>
      <c r="D8" s="49" t="s">
        <v>144</v>
      </c>
      <c r="E8" s="50">
        <v>5859831.2500472283</v>
      </c>
      <c r="F8" s="51">
        <v>6880940.0824514916</v>
      </c>
      <c r="G8" s="54">
        <v>8.2699999999999996E-2</v>
      </c>
      <c r="H8" s="55">
        <v>7.7600000000000002E-2</v>
      </c>
      <c r="I8" s="54">
        <v>0.17425567202059497</v>
      </c>
      <c r="J8" s="33"/>
      <c r="L8" s="52">
        <v>2</v>
      </c>
      <c r="M8" s="52">
        <v>2</v>
      </c>
      <c r="N8" s="49" t="s">
        <v>145</v>
      </c>
      <c r="O8" s="51">
        <v>916421.28264485195</v>
      </c>
      <c r="P8" s="51">
        <v>976128.33561096038</v>
      </c>
      <c r="Q8" s="55">
        <v>0.11017430753180286</v>
      </c>
      <c r="R8" s="55">
        <v>9.5597531343465492E-2</v>
      </c>
    </row>
    <row r="9" spans="2:19" ht="30" x14ac:dyDescent="0.25">
      <c r="B9" s="52">
        <v>3</v>
      </c>
      <c r="C9" s="52">
        <v>3</v>
      </c>
      <c r="D9" s="49" t="s">
        <v>145</v>
      </c>
      <c r="E9" s="50">
        <v>2862078.3552321722</v>
      </c>
      <c r="F9" s="51">
        <v>3185683.2640640638</v>
      </c>
      <c r="G9" s="54">
        <v>3.7626346339452915E-2</v>
      </c>
      <c r="H9" s="55">
        <v>3.551924631927926E-2</v>
      </c>
      <c r="I9" s="54">
        <v>0.11306640443309618</v>
      </c>
      <c r="J9" s="33"/>
      <c r="L9" s="52">
        <v>3</v>
      </c>
      <c r="M9" s="52">
        <v>3</v>
      </c>
      <c r="N9" s="49" t="s">
        <v>146</v>
      </c>
      <c r="O9" s="51">
        <v>420469.09985323634</v>
      </c>
      <c r="P9" s="51">
        <v>531512.85743015073</v>
      </c>
      <c r="Q9" s="55">
        <v>5.0549777479145956E-2</v>
      </c>
      <c r="R9" s="55">
        <v>5.2053931019050738E-2</v>
      </c>
    </row>
    <row r="10" spans="2:19" x14ac:dyDescent="0.25">
      <c r="B10" s="52">
        <v>4</v>
      </c>
      <c r="C10" s="52">
        <v>4</v>
      </c>
      <c r="D10" s="49" t="s">
        <v>146</v>
      </c>
      <c r="E10" s="50">
        <v>1773231.4905278662</v>
      </c>
      <c r="F10" s="51">
        <v>2400819.380404829</v>
      </c>
      <c r="G10" s="54">
        <v>2.3311808385907542E-2</v>
      </c>
      <c r="H10" s="55">
        <v>2.6768290464605226E-2</v>
      </c>
      <c r="I10" s="54">
        <v>0.35392327128712281</v>
      </c>
      <c r="J10" s="33"/>
      <c r="L10" s="52">
        <v>4</v>
      </c>
      <c r="M10" s="52">
        <v>4</v>
      </c>
      <c r="N10" s="49" t="s">
        <v>144</v>
      </c>
      <c r="O10" s="51">
        <v>418976.86191734474</v>
      </c>
      <c r="P10" s="51">
        <v>529252.64801351831</v>
      </c>
      <c r="Q10" s="55">
        <v>5.0370377148344976E-2</v>
      </c>
      <c r="R10" s="55">
        <v>5.1832576477166575E-2</v>
      </c>
      <c r="S10" s="71"/>
    </row>
    <row r="11" spans="2:19" ht="15.75" thickBot="1" x14ac:dyDescent="0.3">
      <c r="B11" s="53">
        <v>5</v>
      </c>
      <c r="C11" s="53">
        <v>5</v>
      </c>
      <c r="D11" s="59" t="s">
        <v>151</v>
      </c>
      <c r="E11" s="60">
        <v>1612079.946871415</v>
      </c>
      <c r="F11" s="61">
        <v>2032760.5724056654</v>
      </c>
      <c r="G11" s="62">
        <v>2.1193227745489256E-2</v>
      </c>
      <c r="H11" s="62">
        <v>2.2664564394667942E-2</v>
      </c>
      <c r="I11" s="62">
        <v>0.26095518795495892</v>
      </c>
      <c r="J11" s="33"/>
      <c r="L11" s="63">
        <v>7</v>
      </c>
      <c r="M11" s="63">
        <v>5</v>
      </c>
      <c r="N11" s="72" t="s">
        <v>151</v>
      </c>
      <c r="O11" s="73">
        <v>230310.0612229539</v>
      </c>
      <c r="P11" s="73">
        <v>391299.69152670761</v>
      </c>
      <c r="Q11" s="74">
        <v>2.7688413607783433E-2</v>
      </c>
      <c r="R11" s="74">
        <v>3.8322096757901741E-2</v>
      </c>
    </row>
    <row r="12" spans="2:19" ht="29.25" thickBot="1" x14ac:dyDescent="0.3">
      <c r="B12" s="46" t="s">
        <v>141</v>
      </c>
      <c r="C12" s="46" t="s">
        <v>141</v>
      </c>
      <c r="D12" s="63" t="s">
        <v>148</v>
      </c>
      <c r="E12" s="64">
        <v>41489061.4287192</v>
      </c>
      <c r="F12" s="64">
        <v>48249778.938436203</v>
      </c>
      <c r="G12" s="66">
        <v>0.5454</v>
      </c>
      <c r="H12" s="66">
        <v>0.53800000000000003</v>
      </c>
      <c r="I12" s="66">
        <f>(F12/E12)-1</f>
        <v>0.16295180649801733</v>
      </c>
      <c r="L12" s="46" t="s">
        <v>141</v>
      </c>
      <c r="M12" s="47" t="s">
        <v>141</v>
      </c>
      <c r="N12" s="63" t="s">
        <v>148</v>
      </c>
      <c r="O12" s="64">
        <f>SUM(O7:O11)</f>
        <v>5762616.9983536713</v>
      </c>
      <c r="P12" s="64">
        <f>SUM(P7:P11)</f>
        <v>6859958.4446650678</v>
      </c>
      <c r="Q12" s="65">
        <f t="shared" ref="Q12:R12" si="0">SUM(Q7:Q11)</f>
        <v>0.6927952780977229</v>
      </c>
      <c r="R12" s="65">
        <f t="shared" si="0"/>
        <v>0.67183286101235495</v>
      </c>
    </row>
    <row r="16" spans="2:19" ht="39" customHeight="1" x14ac:dyDescent="0.25">
      <c r="B16" s="137" t="s">
        <v>157</v>
      </c>
      <c r="C16" s="137"/>
      <c r="D16" s="137"/>
      <c r="E16" s="137"/>
      <c r="F16" s="137"/>
      <c r="G16" s="137"/>
      <c r="H16" s="137"/>
      <c r="L16" s="137" t="s">
        <v>164</v>
      </c>
      <c r="M16" s="137"/>
      <c r="N16" s="137"/>
      <c r="O16" s="137"/>
      <c r="P16" s="137"/>
      <c r="Q16" s="137"/>
      <c r="R16" s="137"/>
    </row>
    <row r="17" spans="2:18" ht="15" customHeight="1" x14ac:dyDescent="0.25">
      <c r="B17" s="129" t="s">
        <v>137</v>
      </c>
      <c r="C17" s="126"/>
      <c r="D17" s="121" t="s">
        <v>138</v>
      </c>
      <c r="E17" s="125" t="s">
        <v>152</v>
      </c>
      <c r="F17" s="126"/>
      <c r="G17" s="125" t="s">
        <v>153</v>
      </c>
      <c r="H17" s="126"/>
      <c r="L17" s="129" t="s">
        <v>137</v>
      </c>
      <c r="M17" s="126"/>
      <c r="N17" s="121" t="s">
        <v>138</v>
      </c>
      <c r="O17" s="125" t="s">
        <v>159</v>
      </c>
      <c r="P17" s="126"/>
      <c r="Q17" s="125" t="s">
        <v>160</v>
      </c>
      <c r="R17" s="126"/>
    </row>
    <row r="18" spans="2:18" ht="15.75" customHeight="1" thickBot="1" x14ac:dyDescent="0.3">
      <c r="B18" s="130"/>
      <c r="C18" s="128"/>
      <c r="D18" s="121"/>
      <c r="E18" s="131">
        <v>1000</v>
      </c>
      <c r="F18" s="132"/>
      <c r="G18" s="127"/>
      <c r="H18" s="128"/>
      <c r="L18" s="130"/>
      <c r="M18" s="128"/>
      <c r="N18" s="121"/>
      <c r="O18" s="133">
        <v>1000</v>
      </c>
      <c r="P18" s="134"/>
      <c r="Q18" s="127"/>
      <c r="R18" s="128"/>
    </row>
    <row r="19" spans="2:18" ht="15.75" customHeight="1" thickBot="1" x14ac:dyDescent="0.3">
      <c r="B19" s="48" t="s">
        <v>149</v>
      </c>
      <c r="C19" s="48" t="s">
        <v>150</v>
      </c>
      <c r="D19" s="122"/>
      <c r="E19" s="48" t="s">
        <v>149</v>
      </c>
      <c r="F19" s="48" t="s">
        <v>150</v>
      </c>
      <c r="G19" s="48" t="s">
        <v>149</v>
      </c>
      <c r="H19" s="48" t="s">
        <v>150</v>
      </c>
      <c r="L19" s="48" t="s">
        <v>149</v>
      </c>
      <c r="M19" s="48" t="s">
        <v>150</v>
      </c>
      <c r="N19" s="122"/>
      <c r="O19" s="48" t="s">
        <v>149</v>
      </c>
      <c r="P19" s="48" t="s">
        <v>150</v>
      </c>
      <c r="Q19" s="48" t="s">
        <v>149</v>
      </c>
      <c r="R19" s="48" t="s">
        <v>150</v>
      </c>
    </row>
    <row r="20" spans="2:18" ht="15" customHeight="1" x14ac:dyDescent="0.25">
      <c r="B20" s="67" t="s">
        <v>141</v>
      </c>
      <c r="C20" s="67" t="s">
        <v>141</v>
      </c>
      <c r="D20" s="67" t="s">
        <v>142</v>
      </c>
      <c r="E20" s="57">
        <v>11551043.382268356</v>
      </c>
      <c r="F20" s="57">
        <v>15689859.444475641</v>
      </c>
      <c r="G20" s="67" t="s">
        <v>141</v>
      </c>
      <c r="H20" s="68" t="s">
        <v>141</v>
      </c>
      <c r="L20" s="79" t="s">
        <v>141</v>
      </c>
      <c r="M20" s="79" t="s">
        <v>141</v>
      </c>
      <c r="N20" s="80" t="s">
        <v>142</v>
      </c>
      <c r="O20" s="81">
        <v>48465328.682742208</v>
      </c>
      <c r="P20" s="81">
        <v>54242607.427712351</v>
      </c>
      <c r="Q20" s="79" t="s">
        <v>141</v>
      </c>
      <c r="R20" s="82" t="s">
        <v>141</v>
      </c>
    </row>
    <row r="21" spans="2:18" ht="30" x14ac:dyDescent="0.25">
      <c r="B21" s="49">
        <v>1</v>
      </c>
      <c r="C21" s="49">
        <v>1</v>
      </c>
      <c r="D21" s="49" t="s">
        <v>154</v>
      </c>
      <c r="E21" s="51">
        <v>1319913.0501488077</v>
      </c>
      <c r="F21" s="51">
        <v>929033.01374895591</v>
      </c>
      <c r="G21" s="55">
        <v>0.11426786364381289</v>
      </c>
      <c r="H21" s="55">
        <v>5.9212322266919096E-2</v>
      </c>
      <c r="L21" s="76">
        <v>1</v>
      </c>
      <c r="M21" s="76">
        <v>1</v>
      </c>
      <c r="N21" s="76" t="s">
        <v>143</v>
      </c>
      <c r="O21" s="77">
        <v>20757719.263683438</v>
      </c>
      <c r="P21" s="77">
        <v>23158904.460930265</v>
      </c>
      <c r="Q21" s="78">
        <v>0.42830039180307794</v>
      </c>
      <c r="R21" s="78">
        <v>0.42695042807065475</v>
      </c>
    </row>
    <row r="22" spans="2:18" ht="15" customHeight="1" x14ac:dyDescent="0.25">
      <c r="B22" s="49">
        <v>2</v>
      </c>
      <c r="C22" s="49">
        <v>2</v>
      </c>
      <c r="D22" s="49" t="s">
        <v>144</v>
      </c>
      <c r="E22" s="51">
        <v>727744.34979019465</v>
      </c>
      <c r="F22" s="51">
        <v>901657.58801667602</v>
      </c>
      <c r="G22" s="55">
        <v>6.3002477413194743E-2</v>
      </c>
      <c r="H22" s="55">
        <v>5.7467537628843914E-2</v>
      </c>
      <c r="L22" s="76">
        <v>2</v>
      </c>
      <c r="M22" s="76">
        <v>2</v>
      </c>
      <c r="N22" s="76" t="s">
        <v>144</v>
      </c>
      <c r="O22" s="77">
        <v>4031650.7779537831</v>
      </c>
      <c r="P22" s="77">
        <v>4641999.9530456066</v>
      </c>
      <c r="Q22" s="78">
        <v>8.3186287755217359E-2</v>
      </c>
      <c r="R22" s="78">
        <v>8.5578481071948348E-2</v>
      </c>
    </row>
    <row r="23" spans="2:18" ht="15" customHeight="1" x14ac:dyDescent="0.25">
      <c r="B23" s="49">
        <v>3</v>
      </c>
      <c r="C23" s="49">
        <v>3</v>
      </c>
      <c r="D23" s="49" t="s">
        <v>147</v>
      </c>
      <c r="E23" s="51">
        <v>527614.67998300644</v>
      </c>
      <c r="F23" s="51">
        <v>829541.716833457</v>
      </c>
      <c r="G23" s="55">
        <v>4.5676798408785406E-2</v>
      </c>
      <c r="H23" s="55">
        <v>5.2871201285715562E-2</v>
      </c>
      <c r="L23" s="76">
        <v>3</v>
      </c>
      <c r="M23" s="76">
        <v>3</v>
      </c>
      <c r="N23" s="76" t="s">
        <v>145</v>
      </c>
      <c r="O23" s="77">
        <v>1208174.4898108169</v>
      </c>
      <c r="P23" s="77">
        <v>1349877.8317956985</v>
      </c>
      <c r="Q23" s="78">
        <v>2.4928635019059103E-2</v>
      </c>
      <c r="R23" s="78">
        <v>2.4885931849692955E-2</v>
      </c>
    </row>
    <row r="24" spans="2:18" ht="15" customHeight="1" x14ac:dyDescent="0.25">
      <c r="B24" s="49">
        <v>6</v>
      </c>
      <c r="C24" s="49">
        <v>4</v>
      </c>
      <c r="D24" s="49" t="s">
        <v>146</v>
      </c>
      <c r="E24" s="51">
        <v>439739.28185665363</v>
      </c>
      <c r="F24" s="51">
        <v>814905.10509655625</v>
      </c>
      <c r="G24" s="55">
        <v>3.806922606936821E-2</v>
      </c>
      <c r="H24" s="55">
        <v>5.1938330485394008E-2</v>
      </c>
      <c r="L24" s="76">
        <v>4</v>
      </c>
      <c r="M24" s="76">
        <v>4</v>
      </c>
      <c r="N24" s="76" t="s">
        <v>151</v>
      </c>
      <c r="O24" s="77">
        <v>1148889.4686018045</v>
      </c>
      <c r="P24" s="77">
        <v>1297276.8583062501</v>
      </c>
      <c r="Q24" s="78">
        <v>2.3705388982761755E-2</v>
      </c>
      <c r="R24" s="78">
        <v>2.3916196507240101E-2</v>
      </c>
    </row>
    <row r="25" spans="2:18" ht="15.75" customHeight="1" thickBot="1" x14ac:dyDescent="0.3">
      <c r="B25" s="59">
        <v>4</v>
      </c>
      <c r="C25" s="59">
        <v>5</v>
      </c>
      <c r="D25" s="59" t="s">
        <v>155</v>
      </c>
      <c r="E25" s="61">
        <v>513135.44374347269</v>
      </c>
      <c r="F25" s="61">
        <v>693138.7756533568</v>
      </c>
      <c r="G25" s="62">
        <v>4.4423298117914678E-2</v>
      </c>
      <c r="H25" s="62">
        <v>4.4177500640224611E-2</v>
      </c>
      <c r="L25" s="83">
        <v>5</v>
      </c>
      <c r="M25" s="83">
        <v>5</v>
      </c>
      <c r="N25" s="83" t="s">
        <v>161</v>
      </c>
      <c r="O25" s="84">
        <v>978500.26021448581</v>
      </c>
      <c r="P25" s="84">
        <v>1058277.0537646136</v>
      </c>
      <c r="Q25" s="85">
        <v>2.0189696156190835E-2</v>
      </c>
      <c r="R25" s="85">
        <v>1.9510069739456213E-2</v>
      </c>
    </row>
    <row r="26" spans="2:18" ht="29.25" thickBot="1" x14ac:dyDescent="0.3">
      <c r="B26" s="45" t="s">
        <v>141</v>
      </c>
      <c r="C26" s="45" t="s">
        <v>141</v>
      </c>
      <c r="D26" s="53" t="s">
        <v>148</v>
      </c>
      <c r="E26" s="69">
        <f>SUM(E21:E25)</f>
        <v>3528146.8055221355</v>
      </c>
      <c r="F26" s="69">
        <f>SUM(F21:F25)</f>
        <v>4168276.199349002</v>
      </c>
      <c r="G26" s="70">
        <f t="shared" ref="G26:H26" si="1">SUM(G21:G25)</f>
        <v>0.3054396636530759</v>
      </c>
      <c r="H26" s="70">
        <f t="shared" si="1"/>
        <v>0.26566689230709722</v>
      </c>
      <c r="L26" s="75" t="s">
        <v>141</v>
      </c>
      <c r="M26" s="75" t="s">
        <v>141</v>
      </c>
      <c r="N26" s="53" t="s">
        <v>148</v>
      </c>
      <c r="O26" s="86">
        <f>SUM(O21:O25)</f>
        <v>28124934.260264326</v>
      </c>
      <c r="P26" s="86">
        <f t="shared" ref="P26:R26" si="2">SUM(P21:P25)</f>
        <v>31506336.157842439</v>
      </c>
      <c r="Q26" s="87">
        <f t="shared" si="2"/>
        <v>0.58031039971630693</v>
      </c>
      <c r="R26" s="87">
        <f t="shared" si="2"/>
        <v>0.5808411072389924</v>
      </c>
    </row>
    <row r="29" spans="2:18" x14ac:dyDescent="0.25">
      <c r="B29" s="135" t="s">
        <v>171</v>
      </c>
      <c r="C29" s="135"/>
      <c r="D29" s="135"/>
      <c r="E29" s="135"/>
      <c r="F29" s="135"/>
      <c r="G29" s="135"/>
      <c r="H29" s="135"/>
      <c r="L29" s="136" t="s">
        <v>173</v>
      </c>
      <c r="M29" s="136"/>
      <c r="N29" s="136"/>
      <c r="O29" s="136"/>
      <c r="P29" s="136"/>
      <c r="Q29" s="136"/>
      <c r="R29" s="136"/>
    </row>
    <row r="30" spans="2:18" x14ac:dyDescent="0.25">
      <c r="B30" s="129" t="s">
        <v>137</v>
      </c>
      <c r="C30" s="126"/>
      <c r="D30" s="121" t="s">
        <v>138</v>
      </c>
      <c r="E30" s="125" t="s">
        <v>139</v>
      </c>
      <c r="F30" s="126"/>
      <c r="G30" s="125" t="s">
        <v>140</v>
      </c>
      <c r="H30" s="126"/>
    </row>
    <row r="31" spans="2:18" ht="15.75" thickBot="1" x14ac:dyDescent="0.3">
      <c r="B31" s="130"/>
      <c r="C31" s="128"/>
      <c r="D31" s="121"/>
      <c r="E31" s="131">
        <v>1000</v>
      </c>
      <c r="F31" s="132"/>
      <c r="G31" s="127"/>
      <c r="H31" s="128"/>
      <c r="L31" s="119" t="s">
        <v>137</v>
      </c>
      <c r="M31" s="120"/>
      <c r="N31" s="121" t="s">
        <v>138</v>
      </c>
      <c r="O31" s="123" t="s">
        <v>174</v>
      </c>
      <c r="P31" s="120"/>
      <c r="Q31" s="124" t="s">
        <v>175</v>
      </c>
    </row>
    <row r="32" spans="2:18" ht="15.75" thickBot="1" x14ac:dyDescent="0.3">
      <c r="B32" s="48" t="s">
        <v>149</v>
      </c>
      <c r="C32" s="48" t="s">
        <v>150</v>
      </c>
      <c r="D32" s="122"/>
      <c r="E32" s="48" t="s">
        <v>149</v>
      </c>
      <c r="F32" s="48" t="s">
        <v>150</v>
      </c>
      <c r="G32" s="48" t="s">
        <v>149</v>
      </c>
      <c r="H32" s="48" t="s">
        <v>150</v>
      </c>
      <c r="L32" s="48" t="s">
        <v>149</v>
      </c>
      <c r="M32" s="48" t="s">
        <v>150</v>
      </c>
      <c r="N32" s="122"/>
      <c r="O32" s="48" t="s">
        <v>149</v>
      </c>
      <c r="P32" s="48" t="s">
        <v>150</v>
      </c>
      <c r="Q32" s="123"/>
    </row>
    <row r="33" spans="2:18" ht="15.75" thickBot="1" x14ac:dyDescent="0.3">
      <c r="B33" s="58" t="s">
        <v>141</v>
      </c>
      <c r="C33" s="58" t="s">
        <v>141</v>
      </c>
      <c r="D33" s="67" t="s">
        <v>142</v>
      </c>
      <c r="E33" s="81">
        <v>76065805.842837155</v>
      </c>
      <c r="F33" s="81">
        <v>89688931.894225687</v>
      </c>
      <c r="G33" s="58" t="s">
        <v>141</v>
      </c>
      <c r="H33" s="91" t="s">
        <v>141</v>
      </c>
      <c r="L33" s="58" t="s">
        <v>141</v>
      </c>
      <c r="M33" s="58" t="s">
        <v>141</v>
      </c>
      <c r="N33" s="93" t="s">
        <v>142</v>
      </c>
      <c r="O33" s="94">
        <v>76065805.842837155</v>
      </c>
      <c r="P33" s="94">
        <v>89688931.894225687</v>
      </c>
      <c r="Q33" s="95" t="s">
        <v>141</v>
      </c>
    </row>
    <row r="34" spans="2:18" ht="30" x14ac:dyDescent="0.25">
      <c r="B34" s="90">
        <v>95</v>
      </c>
      <c r="C34" s="49">
        <v>98</v>
      </c>
      <c r="D34" s="49" t="s">
        <v>172</v>
      </c>
      <c r="E34" s="50">
        <v>78946.394980046709</v>
      </c>
      <c r="F34" s="51">
        <v>78412.401252770127</v>
      </c>
      <c r="G34" s="54">
        <v>1.0378696985497171E-3</v>
      </c>
      <c r="H34" s="55">
        <v>8.7427065521580199E-4</v>
      </c>
      <c r="L34" s="49">
        <v>94</v>
      </c>
      <c r="M34" s="92">
        <v>1</v>
      </c>
      <c r="N34" s="49" t="s">
        <v>177</v>
      </c>
      <c r="O34" s="51">
        <v>462589.97645774717</v>
      </c>
      <c r="P34" s="51">
        <v>816992.89415207773</v>
      </c>
      <c r="Q34" s="55">
        <f t="shared" ref="Q34:Q35" si="3">P34/O34-1</f>
        <v>0.76612753351931229</v>
      </c>
    </row>
    <row r="35" spans="2:18" ht="30" x14ac:dyDescent="0.25">
      <c r="B35" s="90">
        <v>98</v>
      </c>
      <c r="C35" s="49">
        <v>99</v>
      </c>
      <c r="D35" s="49" t="s">
        <v>165</v>
      </c>
      <c r="E35" s="50">
        <v>67755.786607211849</v>
      </c>
      <c r="F35" s="51">
        <v>72757.80534838629</v>
      </c>
      <c r="G35" s="54">
        <v>8.9075223559985687E-4</v>
      </c>
      <c r="H35" s="55">
        <v>8.1122390256796613E-4</v>
      </c>
      <c r="L35" s="49">
        <v>99</v>
      </c>
      <c r="M35" s="49">
        <v>2</v>
      </c>
      <c r="N35" s="49" t="s">
        <v>179</v>
      </c>
      <c r="O35" s="51">
        <v>111702.3483223661</v>
      </c>
      <c r="P35" s="51">
        <v>196376.81632068034</v>
      </c>
      <c r="Q35" s="55">
        <f t="shared" si="3"/>
        <v>0.75803659699211456</v>
      </c>
    </row>
    <row r="36" spans="2:18" x14ac:dyDescent="0.25">
      <c r="B36" s="90">
        <v>101</v>
      </c>
      <c r="C36" s="49">
        <v>100</v>
      </c>
      <c r="D36" s="49" t="s">
        <v>166</v>
      </c>
      <c r="E36" s="50">
        <v>50767.046977567683</v>
      </c>
      <c r="F36" s="51">
        <v>53807.721240424762</v>
      </c>
      <c r="G36" s="54">
        <v>6.6740957273836909E-4</v>
      </c>
      <c r="H36" s="55">
        <v>5.9993713944417023E-4</v>
      </c>
      <c r="J36" s="44"/>
      <c r="L36" s="49">
        <v>95</v>
      </c>
      <c r="M36" s="49">
        <v>3</v>
      </c>
      <c r="N36" s="49" t="s">
        <v>178</v>
      </c>
      <c r="O36" s="51">
        <v>392585.10149205115</v>
      </c>
      <c r="P36" s="51">
        <v>664758.75777293427</v>
      </c>
      <c r="Q36" s="55">
        <f>P36/O36-1</f>
        <v>0.69328574937374166</v>
      </c>
    </row>
    <row r="37" spans="2:18" x14ac:dyDescent="0.25">
      <c r="B37" s="90">
        <v>102</v>
      </c>
      <c r="C37" s="49">
        <v>101</v>
      </c>
      <c r="D37" s="49" t="s">
        <v>168</v>
      </c>
      <c r="E37" s="50">
        <v>49138.120787573323</v>
      </c>
      <c r="F37" s="51">
        <v>51607.016298857685</v>
      </c>
      <c r="G37" s="54">
        <v>6.4599487566199874E-4</v>
      </c>
      <c r="H37" s="55">
        <v>5.7540005448743919E-4</v>
      </c>
      <c r="L37" s="49">
        <v>16</v>
      </c>
      <c r="M37" s="49">
        <v>4</v>
      </c>
      <c r="N37" s="49" t="s">
        <v>176</v>
      </c>
      <c r="O37" s="51">
        <v>666677.87071794108</v>
      </c>
      <c r="P37" s="51">
        <v>1080388.8566987829</v>
      </c>
      <c r="Q37" s="55">
        <f>P37/O37-1</f>
        <v>0.62055604985856072</v>
      </c>
    </row>
    <row r="38" spans="2:18" ht="15.75" thickBot="1" x14ac:dyDescent="0.3">
      <c r="B38" s="88">
        <v>100</v>
      </c>
      <c r="C38" s="59">
        <v>102</v>
      </c>
      <c r="D38" s="59" t="s">
        <v>169</v>
      </c>
      <c r="E38" s="60">
        <v>51599.893250231456</v>
      </c>
      <c r="F38" s="61">
        <v>48822.08947911139</v>
      </c>
      <c r="G38" s="89">
        <v>6.7835859593526457E-4</v>
      </c>
      <c r="H38" s="62">
        <v>5.4434910136614786E-4</v>
      </c>
      <c r="L38" s="72">
        <v>13</v>
      </c>
      <c r="M38" s="72">
        <v>5</v>
      </c>
      <c r="N38" s="72" t="s">
        <v>167</v>
      </c>
      <c r="O38" s="73">
        <v>63236.636507390605</v>
      </c>
      <c r="P38" s="73">
        <v>92728.487428578854</v>
      </c>
      <c r="Q38" s="74">
        <v>0.46637285836259612</v>
      </c>
      <c r="R38" s="33"/>
    </row>
    <row r="39" spans="2:18" ht="29.25" thickBot="1" x14ac:dyDescent="0.3">
      <c r="B39" s="72" t="s">
        <v>141</v>
      </c>
      <c r="C39" s="72" t="s">
        <v>141</v>
      </c>
      <c r="D39" s="63" t="s">
        <v>170</v>
      </c>
      <c r="E39" s="64">
        <f>SUM(E34:E38)</f>
        <v>298207.24260263104</v>
      </c>
      <c r="F39" s="64">
        <f t="shared" ref="F39:H39" si="4">SUM(F34:F38)</f>
        <v>305407.03361955023</v>
      </c>
      <c r="G39" s="66">
        <f t="shared" si="4"/>
        <v>3.9203849784852059E-3</v>
      </c>
      <c r="H39" s="66">
        <f t="shared" si="4"/>
        <v>3.4051808530815254E-3</v>
      </c>
    </row>
    <row r="42" spans="2:18" x14ac:dyDescent="0.25">
      <c r="N42" s="44"/>
    </row>
    <row r="43" spans="2:18" ht="15" customHeight="1" x14ac:dyDescent="0.25">
      <c r="B43" s="121" t="s">
        <v>180</v>
      </c>
      <c r="C43" s="121" t="s">
        <v>181</v>
      </c>
      <c r="D43" s="125" t="s">
        <v>185</v>
      </c>
      <c r="E43" s="129"/>
      <c r="F43" s="129"/>
      <c r="N43" s="44"/>
    </row>
    <row r="44" spans="2:18" ht="15.75" customHeight="1" thickBot="1" x14ac:dyDescent="0.3">
      <c r="B44" s="121"/>
      <c r="C44" s="121"/>
      <c r="D44" s="127"/>
      <c r="E44" s="130"/>
      <c r="F44" s="130"/>
      <c r="N44" s="44"/>
    </row>
    <row r="45" spans="2:18" ht="15.75" thickBot="1" x14ac:dyDescent="0.3">
      <c r="B45" s="122"/>
      <c r="C45" s="122"/>
      <c r="D45" s="48" t="s">
        <v>182</v>
      </c>
      <c r="E45" s="48" t="s">
        <v>183</v>
      </c>
      <c r="F45" s="48" t="s">
        <v>184</v>
      </c>
      <c r="N45" s="44"/>
    </row>
    <row r="46" spans="2:18" ht="15.75" thickBot="1" x14ac:dyDescent="0.3">
      <c r="B46" s="93">
        <v>2023</v>
      </c>
      <c r="C46" s="96">
        <v>3.5400000000000001E-2</v>
      </c>
      <c r="D46" s="96">
        <v>-2.9000000000000001E-2</v>
      </c>
      <c r="E46" s="96">
        <v>6.7699999999999996E-2</v>
      </c>
      <c r="F46" s="96">
        <v>3.6999999999999998E-2</v>
      </c>
      <c r="N46" s="46"/>
    </row>
  </sheetData>
  <mergeCells count="39">
    <mergeCell ref="L2:R2"/>
    <mergeCell ref="B17:C18"/>
    <mergeCell ref="D17:D19"/>
    <mergeCell ref="E17:F17"/>
    <mergeCell ref="E18:F18"/>
    <mergeCell ref="G17:H18"/>
    <mergeCell ref="B16:H16"/>
    <mergeCell ref="B3:C4"/>
    <mergeCell ref="D3:D5"/>
    <mergeCell ref="E3:F3"/>
    <mergeCell ref="E4:F4"/>
    <mergeCell ref="G3:H4"/>
    <mergeCell ref="B2:H2"/>
    <mergeCell ref="Q17:R18"/>
    <mergeCell ref="L16:R16"/>
    <mergeCell ref="L3:M4"/>
    <mergeCell ref="N3:N5"/>
    <mergeCell ref="O3:P3"/>
    <mergeCell ref="O4:P4"/>
    <mergeCell ref="Q3:R4"/>
    <mergeCell ref="B29:H29"/>
    <mergeCell ref="L17:M18"/>
    <mergeCell ref="N17:N19"/>
    <mergeCell ref="O17:P17"/>
    <mergeCell ref="O18:P18"/>
    <mergeCell ref="L29:R29"/>
    <mergeCell ref="I3:I4"/>
    <mergeCell ref="B43:B45"/>
    <mergeCell ref="C43:C45"/>
    <mergeCell ref="B30:C31"/>
    <mergeCell ref="D30:D32"/>
    <mergeCell ref="E30:F30"/>
    <mergeCell ref="E31:F31"/>
    <mergeCell ref="D43:F44"/>
    <mergeCell ref="L31:M31"/>
    <mergeCell ref="N31:N32"/>
    <mergeCell ref="O31:P31"/>
    <mergeCell ref="Q31:Q32"/>
    <mergeCell ref="G30:H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PIB dos municípios</vt:lpstr>
      <vt:lpstr>VAB dos municípios</vt:lpstr>
      <vt:lpstr>Agropecuária</vt:lpstr>
      <vt:lpstr>Indústria</vt:lpstr>
      <vt:lpstr>Serviços</vt:lpstr>
      <vt:lpstr>Regiões de Planejamento</vt:lpstr>
      <vt:lpstr>Tab. 5 maiores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Márcia Lopes</dc:creator>
  <cp:lastModifiedBy>Juliana Carla da Silva Santos</cp:lastModifiedBy>
  <dcterms:created xsi:type="dcterms:W3CDTF">2025-11-24T15:44:17Z</dcterms:created>
  <dcterms:modified xsi:type="dcterms:W3CDTF">2025-12-18T19:23:00Z</dcterms:modified>
</cp:coreProperties>
</file>