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publishItems="1" defaultThemeVersion="124226"/>
  <bookViews>
    <workbookView xWindow="14385" yWindow="-15" windowWidth="14430" windowHeight="12720"/>
  </bookViews>
  <sheets>
    <sheet name="PIB dos municípios" sheetId="8" r:id="rId1"/>
    <sheet name="VAB dos municípios" sheetId="9" r:id="rId2"/>
    <sheet name="Agropecuária" sheetId="10" r:id="rId3"/>
    <sheet name="Indústria" sheetId="11" r:id="rId4"/>
    <sheet name="Serviços" sheetId="12" r:id="rId5"/>
    <sheet name="Tabelas VA AGRO Alagoas" sheetId="6" r:id="rId6"/>
    <sheet name="Tabelas VA INDÚSTRIA Alagoas" sheetId="5" r:id="rId7"/>
    <sheet name="Tabelas VA SERVIÇOS Alagoas" sheetId="7" r:id="rId8"/>
    <sheet name="Regiões de planejamento" sheetId="13" r:id="rId9"/>
  </sheets>
  <definedNames>
    <definedName name="_xlnm._FilterDatabase" localSheetId="0" hidden="1">'PIB dos municípios'!$A$4:$AB$105</definedName>
    <definedName name="_xlnm._FilterDatabase" localSheetId="8" hidden="1">'Regiões de planejamento'!$A$3:$B$3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8" l="1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4" i="8"/>
  <c r="B4" i="9" l="1"/>
  <c r="K6" i="12" l="1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5" i="12"/>
  <c r="K4" i="12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5" i="11"/>
  <c r="K4" i="11"/>
  <c r="K4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5" i="10"/>
</calcChain>
</file>

<file path=xl/sharedStrings.xml><?xml version="1.0" encoding="utf-8"?>
<sst xmlns="http://schemas.openxmlformats.org/spreadsheetml/2006/main" count="896" uniqueCount="192">
  <si>
    <t>Fonte: IBGE/CONAC – SEPLAG/SINC</t>
  </si>
  <si>
    <t>Serviços domésticos</t>
  </si>
  <si>
    <t>Administração, defesa, educação e saúde públicas e seguridade social</t>
  </si>
  <si>
    <t>Comércio e reparação de veículos automotores e motocicletas</t>
  </si>
  <si>
    <t>Atividades imobiliárias</t>
  </si>
  <si>
    <t>Atividades profissionais, científicas e técnicas, administrativas e serviços complementares</t>
  </si>
  <si>
    <t>Alojamento e alimentação</t>
  </si>
  <si>
    <t>Atividades financeiras, de seguros e serviços relacionados</t>
  </si>
  <si>
    <t>Transporte, armazenagem e correio</t>
  </si>
  <si>
    <t>Educação e saúde privadas</t>
  </si>
  <si>
    <t>Informação e comunicação</t>
  </si>
  <si>
    <t>Artes, cultura, esporte e recreação e outras atividades de serviços</t>
  </si>
  <si>
    <t xml:space="preserve">Indústria de Transformação </t>
  </si>
  <si>
    <t>Construção</t>
  </si>
  <si>
    <t>Eletricidade e gás, água, esgoto, atividade de gestão de resíduos e descontaminação</t>
  </si>
  <si>
    <t>Agricultura, inclusive apoio à agricultura e a pós-colheita</t>
  </si>
  <si>
    <t>Pecuária, inclusive apoio à Pecuária</t>
  </si>
  <si>
    <t>Produção florestal, pesca e aquicultura</t>
  </si>
  <si>
    <t>Variação real</t>
  </si>
  <si>
    <t>Setor de Serviços</t>
  </si>
  <si>
    <t>Setor da Agropecuária</t>
  </si>
  <si>
    <t>Setor da Indústria</t>
  </si>
  <si>
    <t>Indústria Extrativa</t>
  </si>
  <si>
    <t>Estado/Municípios</t>
  </si>
  <si>
    <t>Ranking - PIB</t>
  </si>
  <si>
    <t>Participação (%) no PIB</t>
  </si>
  <si>
    <t>27 ALAGOAS</t>
  </si>
  <si>
    <t>2704302 Maceió</t>
  </si>
  <si>
    <t>2700300 Arapiraca</t>
  </si>
  <si>
    <t>2704708 Marechal Deodoro</t>
  </si>
  <si>
    <t>2702306 Coruripe</t>
  </si>
  <si>
    <t>2708105 Santana do Mundaú</t>
  </si>
  <si>
    <t>2707701 Rio Largo</t>
  </si>
  <si>
    <t>2709301 União dos Palmares</t>
  </si>
  <si>
    <t>2700409 Atalaia</t>
  </si>
  <si>
    <t>2706307 Palmeira dos Índios</t>
  </si>
  <si>
    <t>2708600 São Miguel dos Campos</t>
  </si>
  <si>
    <t>2709152 Teotônio Vilela</t>
  </si>
  <si>
    <t>2706703 Penedo</t>
  </si>
  <si>
    <t>2708501 São Luís do Quitunde</t>
  </si>
  <si>
    <t>2704500 Maragogi</t>
  </si>
  <si>
    <t>2701100 Branquinha</t>
  </si>
  <si>
    <t>2708808 São Sebastião</t>
  </si>
  <si>
    <t>2702405 Delmiro Gouveia</t>
  </si>
  <si>
    <t>2701407 Campo Alegre</t>
  </si>
  <si>
    <t>2708006 Santana do Ipanema</t>
  </si>
  <si>
    <t>2706901 Pilar</t>
  </si>
  <si>
    <t>2704203 Limoeiro de Anadia</t>
  </si>
  <si>
    <t>2702900 Girau do Ponciano</t>
  </si>
  <si>
    <t>2709400 Viçosa</t>
  </si>
  <si>
    <t>2701001 Boca da Mata</t>
  </si>
  <si>
    <t>2703205 Igreja Nova</t>
  </si>
  <si>
    <t>2705507 Murici</t>
  </si>
  <si>
    <t>2704005 Junqueiro</t>
  </si>
  <si>
    <t>2708303 São José da Laje</t>
  </si>
  <si>
    <t>2706802 Piaçabuçu</t>
  </si>
  <si>
    <t>2709103 Taquarana</t>
  </si>
  <si>
    <t>2702108 Colônia Leopoldina</t>
  </si>
  <si>
    <t>2702603 Feira Grande</t>
  </si>
  <si>
    <t>2707305 Porto Calvo</t>
  </si>
  <si>
    <t>2703809 Joaquim Gomes</t>
  </si>
  <si>
    <t>2702355 Craíbas</t>
  </si>
  <si>
    <t>2705101 Matriz de Camaragibe</t>
  </si>
  <si>
    <t>2707107 Piranhas</t>
  </si>
  <si>
    <t>2705002 Mata Grande</t>
  </si>
  <si>
    <t>2708402 São José da Tapera</t>
  </si>
  <si>
    <t>2703759 Jequiá da Praia</t>
  </si>
  <si>
    <t>2706505 Passo de Camaragibe</t>
  </si>
  <si>
    <t>2702801 Flexeiras</t>
  </si>
  <si>
    <t>2709202 Traipu</t>
  </si>
  <si>
    <t>2703106 Igaci</t>
  </si>
  <si>
    <t>2704104 Lagoa da Canoa</t>
  </si>
  <si>
    <t>2705705 Olho d'Água das Flores</t>
  </si>
  <si>
    <t>2700201 Anadia</t>
  </si>
  <si>
    <t>2707404 Porto de Pedras</t>
  </si>
  <si>
    <t>2706406 Pão de Açúcar</t>
  </si>
  <si>
    <t>2700607 Barra de São Miguel</t>
  </si>
  <si>
    <t>2707503 Porto Real do Colégio</t>
  </si>
  <si>
    <t>2701704 Capela</t>
  </si>
  <si>
    <t>2704401 Major Isidoro</t>
  </si>
  <si>
    <t>2700508 Barra de Santo Antônio</t>
  </si>
  <si>
    <t>2708907 Satuba</t>
  </si>
  <si>
    <t>2707909 Santa Luzia do Norte</t>
  </si>
  <si>
    <t>2701308 Cajueiro</t>
  </si>
  <si>
    <t>2700706 Batalha</t>
  </si>
  <si>
    <t>2703601 Japaratinga</t>
  </si>
  <si>
    <t>2706448 Paripueira</t>
  </si>
  <si>
    <t>2705606 Novo Lino</t>
  </si>
  <si>
    <t>2708709 São Miguel dos Milagres</t>
  </si>
  <si>
    <t>2700805 Belém</t>
  </si>
  <si>
    <t>2707602 Quebrangulo</t>
  </si>
  <si>
    <t>2705200 Messias</t>
  </si>
  <si>
    <t>2700102 Água Branca</t>
  </si>
  <si>
    <t>2704807 Maribondo</t>
  </si>
  <si>
    <t>2707800 Roteiro</t>
  </si>
  <si>
    <t>2703502 Jacuípe</t>
  </si>
  <si>
    <t>2703007 Ibateguara</t>
  </si>
  <si>
    <t>2702009 Coité do Nóia</t>
  </si>
  <si>
    <t>2703304 Inhapi</t>
  </si>
  <si>
    <t>2701605 Canapi</t>
  </si>
  <si>
    <t>2701902 Chã Preta</t>
  </si>
  <si>
    <t>2702553 Estrela de Alagoas</t>
  </si>
  <si>
    <t>2702702 Feliz Deserto</t>
  </si>
  <si>
    <t>2700904 Belo Monte</t>
  </si>
  <si>
    <t>2701209 Cacimbinhas</t>
  </si>
  <si>
    <t>2706422 Pariconha</t>
  </si>
  <si>
    <t>2707206 Poço das Trincheiras</t>
  </si>
  <si>
    <t>2708204 São Brás</t>
  </si>
  <si>
    <t>2708956 Senador Rui Palmeira</t>
  </si>
  <si>
    <t>2706109 Ouro Branco</t>
  </si>
  <si>
    <t>2706000 Olivença</t>
  </si>
  <si>
    <t>2701506 Campo Grande</t>
  </si>
  <si>
    <t>2702504 Dois Riachos</t>
  </si>
  <si>
    <t>2706604 Paulo Jacinto</t>
  </si>
  <si>
    <t>2704609 Maravilha</t>
  </si>
  <si>
    <t>2705804 Olho d'Água do Casado</t>
  </si>
  <si>
    <t>2709004 Tanque d'Arca</t>
  </si>
  <si>
    <t>2702207 Coqueiro Seco</t>
  </si>
  <si>
    <t>2705408 Monteirópolis</t>
  </si>
  <si>
    <t>2701803 Carneiros</t>
  </si>
  <si>
    <t>2703403 Jacaré dos Homens</t>
  </si>
  <si>
    <t>2703700 Jaramataia</t>
  </si>
  <si>
    <t>2701357 Campestre</t>
  </si>
  <si>
    <t>2705309 Minador do Negrão</t>
  </si>
  <si>
    <t>2705903 Olho d'Água Grande</t>
  </si>
  <si>
    <t>2704906 Mar Vermelho</t>
  </si>
  <si>
    <t>2703908 Jundiá</t>
  </si>
  <si>
    <t>2707008 Pindoba</t>
  </si>
  <si>
    <t>2706208 Palestina</t>
  </si>
  <si>
    <t>5º</t>
  </si>
  <si>
    <t xml:space="preserve"> Santana do Mundaú</t>
  </si>
  <si>
    <t>4º</t>
  </si>
  <si>
    <t xml:space="preserve"> Coruripe</t>
  </si>
  <si>
    <t>3º</t>
  </si>
  <si>
    <t xml:space="preserve"> Marechal Deodoro</t>
  </si>
  <si>
    <t>2º</t>
  </si>
  <si>
    <t xml:space="preserve"> Arapiraca</t>
  </si>
  <si>
    <t>1º</t>
  </si>
  <si>
    <t xml:space="preserve"> Maceió</t>
  </si>
  <si>
    <t>Municípios</t>
  </si>
  <si>
    <t>Valor Adicionado da Agropecuária em R$ 1.000,00</t>
  </si>
  <si>
    <t xml:space="preserve">Ranking </t>
  </si>
  <si>
    <t>Participação</t>
  </si>
  <si>
    <t>27 - Alagoas</t>
  </si>
  <si>
    <t xml:space="preserve"> Branquinha</t>
  </si>
  <si>
    <t xml:space="preserve"> Atalaia</t>
  </si>
  <si>
    <t>Valor Adicionado da Indústria em R$ 1.000,00</t>
  </si>
  <si>
    <t xml:space="preserve"> Rio Largo</t>
  </si>
  <si>
    <t>Valor Adicionado de Serviços em R$ 1.000,00</t>
  </si>
  <si>
    <t xml:space="preserve"> Palmeira dos Índios</t>
  </si>
  <si>
    <t>Valor Adicionado Bruto</t>
  </si>
  <si>
    <t>Dados para os gráficos AGROPECUÁRIA de Alagoas</t>
  </si>
  <si>
    <t>Dados para os gráficos INDÚSTRIA de Alagoas</t>
  </si>
  <si>
    <t>Dados para os gráficos SERVIÇOS de Alagoas</t>
  </si>
  <si>
    <t>Ranking 2021</t>
  </si>
  <si>
    <t>Atalaia</t>
  </si>
  <si>
    <t>Variação 2021/2020</t>
  </si>
  <si>
    <t>Teotônio Vilela</t>
  </si>
  <si>
    <t>Arapiraca</t>
  </si>
  <si>
    <t>Participação 5 maiores da Agropecuária de 2021</t>
  </si>
  <si>
    <t>Participação 5 maiores VABs de 2021</t>
  </si>
  <si>
    <t>Maceió</t>
  </si>
  <si>
    <t>Marechal Deodoro</t>
  </si>
  <si>
    <t>São Miguel dos Campos</t>
  </si>
  <si>
    <t>Coruripe</t>
  </si>
  <si>
    <t>Participação 5 maiores da Indústria de 2021</t>
  </si>
  <si>
    <t>Participação 5 maiores de Serviços de 2021</t>
  </si>
  <si>
    <t>Tabela 1 – Variação real do setor da agropecuária e de seus subsetores em Alagoas - 2021</t>
  </si>
  <si>
    <t>Tabela 2 – Variação real do setor da indústria e de seus subsetores em Alagoas - 2021.</t>
  </si>
  <si>
    <t>Tabela 3 – Variação real do setor de serviços e de seus subsetores em Alagoas - 2021.</t>
  </si>
  <si>
    <t>Participação 5 maiores PIBs de 2021</t>
  </si>
  <si>
    <t>Produto Interno Bruto em R$ 1.000.000,00</t>
  </si>
  <si>
    <t>Valor Adicionado da Agropecuária em R$ 1.000.000,00</t>
  </si>
  <si>
    <t>Valor Adicionado Bruto Total</t>
  </si>
  <si>
    <t>Valor Adicionado da Indústria em R$ 1.000.000,00</t>
  </si>
  <si>
    <t>Valor Adicionado de Serviços em R$ 1.000.000,00</t>
  </si>
  <si>
    <t>Variação absoluta no ranking 2021/2020</t>
  </si>
  <si>
    <t>Produto Interno Bruto (PIB) em R$ 1.000,00</t>
  </si>
  <si>
    <t>Variaçãodo PIB (%)</t>
  </si>
  <si>
    <t>Ranking da Variação do PIB (%)</t>
  </si>
  <si>
    <t>MUNICÍPIOS</t>
  </si>
  <si>
    <t>Agreste</t>
  </si>
  <si>
    <t>Alto Sertão</t>
  </si>
  <si>
    <t>Baixo São Francisco</t>
  </si>
  <si>
    <t>Médio Sertão</t>
  </si>
  <si>
    <t>Metropolitana</t>
  </si>
  <si>
    <t>Norte</t>
  </si>
  <si>
    <t>Planalto Borborema</t>
  </si>
  <si>
    <t>Serrana dos Quilombos</t>
  </si>
  <si>
    <t>Tabuleiro do Sul</t>
  </si>
  <si>
    <t>Regiões de Planejamento</t>
  </si>
  <si>
    <t>Regiões de Planejamento do Estado de Alagoas segundo DECRETO Nº 93.607, DE 19 DE SETEMBRO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</si>
</sst>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[Red]\-#,##0.00;&quot;-&quot;"/>
    <numFmt numFmtId="165" formatCode="0_ ;[Red]\-0\ "/>
    <numFmt numFmtId="166" formatCode="_(* #,##0.00_);_(* \(#,##0.00\);_(* &quot;-&quot;??_);_(@_)"/>
    <numFmt numFmtId="167" formatCode="_-* #,##0_-;\-* #,##0_-;_-* &quot;-&quot;??_-;_-@_-"/>
  </numFmts>
  <fonts count="1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64"/>
      <name val="Calibri"/>
      <family val="2"/>
      <scheme val="minor"/>
    </font>
    <font>
      <sz val="6"/>
      <color indexed="8"/>
      <name val="Arial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1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AE1111"/>
        <bgColor indexed="64"/>
      </patternFill>
    </fill>
    <fill>
      <patternFill patternType="solid">
        <fgColor rgb="FFAE1111"/>
        <bgColor rgb="FF000000"/>
      </patternFill>
    </fill>
    <fill>
      <patternFill patternType="solid">
        <fgColor rgb="FF084148"/>
        <bgColor rgb="FF000000"/>
      </patternFill>
    </fill>
    <fill>
      <patternFill patternType="solid">
        <fgColor rgb="FF084148"/>
        <bgColor indexed="64"/>
      </patternFill>
    </fill>
    <fill>
      <patternFill patternType="solid">
        <fgColor rgb="FF20431C"/>
        <bgColor rgb="FF000000"/>
      </patternFill>
    </fill>
    <fill>
      <patternFill patternType="solid">
        <fgColor rgb="FF20431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 applyFill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0" fontId="4" fillId="4" borderId="15" applyNumberFormat="0" applyFont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</cellStyleXfs>
  <cellXfs count="153">
    <xf numFmtId="0" fontId="0" fillId="0" borderId="0" xfId="0"/>
    <xf numFmtId="0" fontId="9" fillId="0" borderId="0" xfId="0" applyFont="1" applyAlignment="1">
      <alignment vertical="center"/>
    </xf>
    <xf numFmtId="164" fontId="10" fillId="0" borderId="0" xfId="0" applyNumberFormat="1" applyFont="1"/>
    <xf numFmtId="0" fontId="11" fillId="0" borderId="0" xfId="0" applyFont="1" applyAlignment="1">
      <alignment horizontal="left" vertical="center"/>
    </xf>
    <xf numFmtId="164" fontId="0" fillId="0" borderId="0" xfId="0" applyNumberFormat="1" applyFont="1"/>
    <xf numFmtId="0" fontId="0" fillId="0" borderId="0" xfId="0" applyFont="1"/>
    <xf numFmtId="164" fontId="13" fillId="0" borderId="7" xfId="0" applyNumberFormat="1" applyFont="1" applyFill="1" applyBorder="1" applyAlignment="1">
      <alignment horizontal="left" vertical="center" wrapText="1"/>
    </xf>
    <xf numFmtId="10" fontId="13" fillId="0" borderId="8" xfId="1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left" vertical="center" wrapText="1"/>
    </xf>
    <xf numFmtId="10" fontId="13" fillId="0" borderId="5" xfId="1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left" vertical="center" wrapText="1"/>
    </xf>
    <xf numFmtId="0" fontId="7" fillId="0" borderId="0" xfId="2" applyFont="1"/>
    <xf numFmtId="164" fontId="13" fillId="0" borderId="3" xfId="0" applyNumberFormat="1" applyFont="1" applyFill="1" applyBorder="1" applyAlignment="1">
      <alignment horizontal="left" vertical="center" wrapText="1"/>
    </xf>
    <xf numFmtId="0" fontId="14" fillId="0" borderId="0" xfId="4" applyFont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7" xfId="4" applyFont="1" applyBorder="1" applyAlignment="1">
      <alignment vertical="center"/>
    </xf>
    <xf numFmtId="3" fontId="14" fillId="0" borderId="12" xfId="4" applyNumberFormat="1" applyFont="1" applyBorder="1" applyAlignment="1">
      <alignment vertical="center"/>
    </xf>
    <xf numFmtId="0" fontId="5" fillId="0" borderId="0" xfId="4" applyAlignment="1">
      <alignment vertical="center"/>
    </xf>
    <xf numFmtId="0" fontId="5" fillId="0" borderId="7" xfId="4" applyBorder="1" applyAlignment="1">
      <alignment vertical="center"/>
    </xf>
    <xf numFmtId="3" fontId="5" fillId="0" borderId="12" xfId="4" applyNumberFormat="1" applyBorder="1" applyAlignment="1">
      <alignment vertical="center"/>
    </xf>
    <xf numFmtId="3" fontId="5" fillId="0" borderId="12" xfId="4" applyNumberFormat="1" applyFill="1" applyBorder="1" applyAlignment="1">
      <alignment vertical="center"/>
    </xf>
    <xf numFmtId="10" fontId="5" fillId="0" borderId="12" xfId="5" applyNumberFormat="1" applyFont="1" applyBorder="1" applyAlignment="1">
      <alignment vertical="center"/>
    </xf>
    <xf numFmtId="0" fontId="5" fillId="0" borderId="0" xfId="4" applyAlignment="1">
      <alignment horizontal="right" vertical="center"/>
    </xf>
    <xf numFmtId="10" fontId="5" fillId="0" borderId="0" xfId="5" applyNumberFormat="1" applyFont="1" applyAlignment="1">
      <alignment vertical="center"/>
    </xf>
    <xf numFmtId="0" fontId="5" fillId="0" borderId="0" xfId="4" applyAlignment="1">
      <alignment horizontal="center" vertical="center"/>
    </xf>
    <xf numFmtId="0" fontId="14" fillId="0" borderId="12" xfId="4" applyFont="1" applyBorder="1" applyAlignment="1">
      <alignment horizontal="center" vertical="center" wrapText="1"/>
    </xf>
    <xf numFmtId="3" fontId="14" fillId="0" borderId="12" xfId="4" applyNumberFormat="1" applyFont="1" applyBorder="1" applyAlignment="1">
      <alignment horizontal="center" vertical="center"/>
    </xf>
    <xf numFmtId="3" fontId="15" fillId="0" borderId="12" xfId="4" applyNumberFormat="1" applyFont="1" applyFill="1" applyBorder="1" applyAlignment="1">
      <alignment vertical="center"/>
    </xf>
    <xf numFmtId="0" fontId="15" fillId="2" borderId="12" xfId="4" applyFont="1" applyFill="1" applyBorder="1" applyAlignment="1">
      <alignment vertical="center"/>
    </xf>
    <xf numFmtId="10" fontId="5" fillId="0" borderId="8" xfId="5" applyNumberFormat="1" applyFont="1" applyFill="1" applyBorder="1" applyAlignment="1">
      <alignment vertical="center"/>
    </xf>
    <xf numFmtId="0" fontId="5" fillId="0" borderId="12" xfId="4" applyBorder="1" applyAlignment="1">
      <alignment vertical="center"/>
    </xf>
    <xf numFmtId="10" fontId="5" fillId="0" borderId="8" xfId="5" applyNumberFormat="1" applyFont="1" applyBorder="1" applyAlignment="1">
      <alignment vertical="center"/>
    </xf>
    <xf numFmtId="0" fontId="5" fillId="3" borderId="12" xfId="4" applyFill="1" applyBorder="1" applyAlignment="1">
      <alignment vertical="center"/>
    </xf>
    <xf numFmtId="0" fontId="14" fillId="0" borderId="12" xfId="4" applyFont="1" applyBorder="1" applyAlignment="1">
      <alignment vertical="center"/>
    </xf>
    <xf numFmtId="10" fontId="14" fillId="0" borderId="0" xfId="5" applyNumberFormat="1" applyFont="1"/>
    <xf numFmtId="0" fontId="14" fillId="0" borderId="0" xfId="4" applyFont="1" applyAlignment="1">
      <alignment vertical="center"/>
    </xf>
    <xf numFmtId="0" fontId="5" fillId="2" borderId="12" xfId="4" applyFill="1" applyBorder="1" applyAlignment="1">
      <alignment vertical="center"/>
    </xf>
    <xf numFmtId="0" fontId="5" fillId="0" borderId="0" xfId="4"/>
    <xf numFmtId="0" fontId="14" fillId="0" borderId="7" xfId="4" applyFont="1" applyBorder="1"/>
    <xf numFmtId="3" fontId="14" fillId="0" borderId="12" xfId="4" applyNumberFormat="1" applyFont="1" applyBorder="1"/>
    <xf numFmtId="0" fontId="14" fillId="0" borderId="12" xfId="4" applyFont="1" applyBorder="1"/>
    <xf numFmtId="10" fontId="14" fillId="0" borderId="12" xfId="5" applyNumberFormat="1" applyFont="1" applyBorder="1"/>
    <xf numFmtId="0" fontId="14" fillId="0" borderId="0" xfId="4" applyFont="1"/>
    <xf numFmtId="0" fontId="5" fillId="0" borderId="7" xfId="4" applyBorder="1"/>
    <xf numFmtId="3" fontId="5" fillId="0" borderId="12" xfId="4" applyNumberFormat="1" applyBorder="1"/>
    <xf numFmtId="0" fontId="5" fillId="0" borderId="12" xfId="4" applyBorder="1"/>
    <xf numFmtId="0" fontId="5" fillId="2" borderId="12" xfId="4" applyFill="1" applyBorder="1"/>
    <xf numFmtId="10" fontId="5" fillId="0" borderId="12" xfId="5" applyNumberFormat="1" applyFont="1" applyBorder="1"/>
    <xf numFmtId="10" fontId="5" fillId="0" borderId="8" xfId="5" applyNumberFormat="1" applyFont="1" applyBorder="1"/>
    <xf numFmtId="10" fontId="5" fillId="0" borderId="0" xfId="5" applyNumberFormat="1" applyFont="1"/>
    <xf numFmtId="0" fontId="5" fillId="3" borderId="12" xfId="4" applyFill="1" applyBorder="1"/>
    <xf numFmtId="10" fontId="14" fillId="0" borderId="8" xfId="5" applyNumberFormat="1" applyFont="1" applyBorder="1"/>
    <xf numFmtId="164" fontId="13" fillId="0" borderId="1" xfId="0" applyNumberFormat="1" applyFont="1" applyFill="1" applyBorder="1" applyAlignment="1">
      <alignment horizontal="left" vertical="center" wrapText="1"/>
    </xf>
    <xf numFmtId="10" fontId="13" fillId="0" borderId="6" xfId="1" applyNumberFormat="1" applyFont="1" applyFill="1" applyBorder="1" applyAlignment="1">
      <alignment horizontal="center" vertical="center"/>
    </xf>
    <xf numFmtId="0" fontId="14" fillId="0" borderId="14" xfId="4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4" fillId="0" borderId="1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3" fontId="5" fillId="0" borderId="0" xfId="4" applyNumberFormat="1" applyAlignment="1">
      <alignment vertical="center"/>
    </xf>
    <xf numFmtId="0" fontId="4" fillId="0" borderId="0" xfId="4" applyFont="1" applyAlignment="1">
      <alignment vertical="center"/>
    </xf>
    <xf numFmtId="10" fontId="5" fillId="0" borderId="0" xfId="1" applyNumberFormat="1" applyFont="1" applyAlignment="1">
      <alignment vertical="center"/>
    </xf>
    <xf numFmtId="0" fontId="14" fillId="0" borderId="0" xfId="4" applyFont="1" applyBorder="1" applyAlignment="1">
      <alignment vertical="center"/>
    </xf>
    <xf numFmtId="0" fontId="5" fillId="0" borderId="12" xfId="4" applyFill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10" fontId="5" fillId="0" borderId="0" xfId="5" applyNumberFormat="1" applyFont="1" applyFill="1" applyBorder="1" applyAlignment="1">
      <alignment vertical="center"/>
    </xf>
    <xf numFmtId="0" fontId="5" fillId="0" borderId="12" xfId="4" applyFill="1" applyBorder="1"/>
    <xf numFmtId="10" fontId="14" fillId="0" borderId="8" xfId="1" applyNumberFormat="1" applyFont="1" applyBorder="1"/>
    <xf numFmtId="0" fontId="4" fillId="0" borderId="7" xfId="4" applyFont="1" applyBorder="1"/>
    <xf numFmtId="0" fontId="4" fillId="0" borderId="0" xfId="4" applyFont="1" applyFill="1" applyBorder="1"/>
    <xf numFmtId="10" fontId="5" fillId="0" borderId="0" xfId="5" applyNumberFormat="1" applyFont="1" applyFill="1" applyBorder="1"/>
    <xf numFmtId="10" fontId="14" fillId="0" borderId="12" xfId="1" applyNumberFormat="1" applyFont="1" applyBorder="1"/>
    <xf numFmtId="10" fontId="4" fillId="0" borderId="8" xfId="1" applyNumberFormat="1" applyFont="1" applyBorder="1"/>
    <xf numFmtId="0" fontId="14" fillId="0" borderId="12" xfId="4" applyFont="1" applyFill="1" applyBorder="1"/>
    <xf numFmtId="0" fontId="5" fillId="0" borderId="0" xfId="4" applyFill="1"/>
    <xf numFmtId="0" fontId="5" fillId="0" borderId="0" xfId="4" applyFill="1" applyBorder="1"/>
    <xf numFmtId="3" fontId="3" fillId="0" borderId="12" xfId="16" applyNumberFormat="1" applyBorder="1"/>
    <xf numFmtId="10" fontId="14" fillId="0" borderId="8" xfId="4" applyNumberFormat="1" applyFont="1" applyBorder="1" applyAlignment="1">
      <alignment horizontal="right" vertical="center" wrapText="1"/>
    </xf>
    <xf numFmtId="0" fontId="3" fillId="0" borderId="0" xfId="4" applyFont="1" applyAlignment="1">
      <alignment vertical="center"/>
    </xf>
    <xf numFmtId="164" fontId="12" fillId="6" borderId="4" xfId="0" applyNumberFormat="1" applyFont="1" applyFill="1" applyBorder="1" applyAlignment="1">
      <alignment horizontal="center" vertical="center"/>
    </xf>
    <xf numFmtId="10" fontId="12" fillId="5" borderId="4" xfId="1" applyNumberFormat="1" applyFont="1" applyFill="1" applyBorder="1" applyAlignment="1">
      <alignment horizontal="center" vertical="center"/>
    </xf>
    <xf numFmtId="165" fontId="12" fillId="7" borderId="4" xfId="0" applyNumberFormat="1" applyFont="1" applyFill="1" applyBorder="1" applyAlignment="1">
      <alignment horizontal="center" vertical="center" wrapText="1"/>
    </xf>
    <xf numFmtId="10" fontId="12" fillId="8" borderId="4" xfId="1" applyNumberFormat="1" applyFont="1" applyFill="1" applyBorder="1" applyAlignment="1">
      <alignment horizontal="center" vertical="center"/>
    </xf>
    <xf numFmtId="165" fontId="12" fillId="9" borderId="4" xfId="0" applyNumberFormat="1" applyFont="1" applyFill="1" applyBorder="1" applyAlignment="1">
      <alignment horizontal="center" vertical="center" wrapText="1"/>
    </xf>
    <xf numFmtId="10" fontId="12" fillId="10" borderId="4" xfId="1" applyNumberFormat="1" applyFont="1" applyFill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2" fillId="0" borderId="0" xfId="4" applyFont="1" applyAlignment="1">
      <alignment vertical="center"/>
    </xf>
    <xf numFmtId="3" fontId="0" fillId="0" borderId="12" xfId="0" applyNumberFormat="1" applyBorder="1"/>
    <xf numFmtId="0" fontId="14" fillId="0" borderId="8" xfId="4" applyFont="1" applyBorder="1" applyAlignment="1">
      <alignment vertical="center"/>
    </xf>
    <xf numFmtId="0" fontId="14" fillId="0" borderId="16" xfId="4" applyFont="1" applyBorder="1" applyAlignment="1">
      <alignment vertical="center"/>
    </xf>
    <xf numFmtId="0" fontId="5" fillId="0" borderId="16" xfId="4" applyBorder="1" applyAlignment="1">
      <alignment vertical="center"/>
    </xf>
    <xf numFmtId="0" fontId="2" fillId="0" borderId="16" xfId="4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4" applyFont="1" applyBorder="1" applyAlignment="1">
      <alignment vertical="center"/>
    </xf>
    <xf numFmtId="0" fontId="5" fillId="0" borderId="8" xfId="4" applyBorder="1"/>
    <xf numFmtId="0" fontId="0" fillId="0" borderId="8" xfId="0" applyBorder="1" applyAlignment="1">
      <alignment horizontal="center" vertical="center"/>
    </xf>
    <xf numFmtId="3" fontId="0" fillId="0" borderId="8" xfId="0" applyNumberFormat="1" applyBorder="1"/>
    <xf numFmtId="167" fontId="5" fillId="0" borderId="0" xfId="18" applyNumberFormat="1" applyFont="1"/>
    <xf numFmtId="0" fontId="14" fillId="0" borderId="12" xfId="4" applyFont="1" applyBorder="1" applyAlignment="1">
      <alignment horizontal="center" vertical="center"/>
    </xf>
    <xf numFmtId="2" fontId="4" fillId="0" borderId="12" xfId="1" applyNumberFormat="1" applyFont="1" applyBorder="1"/>
    <xf numFmtId="0" fontId="1" fillId="0" borderId="0" xfId="4" applyFont="1" applyAlignment="1">
      <alignment vertical="center"/>
    </xf>
    <xf numFmtId="0" fontId="5" fillId="0" borderId="0" xfId="4" applyBorder="1" applyAlignment="1">
      <alignment vertical="center"/>
    </xf>
    <xf numFmtId="3" fontId="5" fillId="0" borderId="0" xfId="4" applyNumberFormat="1" applyBorder="1" applyAlignment="1">
      <alignment vertical="center"/>
    </xf>
    <xf numFmtId="3" fontId="5" fillId="0" borderId="0" xfId="4" applyNumberFormat="1" applyFill="1" applyBorder="1" applyAlignment="1">
      <alignment vertical="center"/>
    </xf>
    <xf numFmtId="10" fontId="5" fillId="0" borderId="0" xfId="5" applyNumberFormat="1" applyFont="1" applyBorder="1" applyAlignment="1">
      <alignment vertical="center"/>
    </xf>
    <xf numFmtId="2" fontId="4" fillId="0" borderId="0" xfId="1" applyNumberFormat="1" applyFont="1" applyBorder="1"/>
    <xf numFmtId="0" fontId="14" fillId="0" borderId="8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14" fillId="0" borderId="17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4" fillId="0" borderId="12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12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19" xfId="4" applyFont="1" applyBorder="1" applyAlignment="1">
      <alignment horizontal="center" vertical="center" wrapText="1"/>
    </xf>
    <xf numFmtId="1" fontId="12" fillId="9" borderId="2" xfId="0" applyNumberFormat="1" applyFont="1" applyFill="1" applyBorder="1" applyAlignment="1">
      <alignment horizontal="center" vertical="center" wrapText="1"/>
    </xf>
    <xf numFmtId="165" fontId="12" fillId="7" borderId="2" xfId="0" applyNumberFormat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/>
    </xf>
    <xf numFmtId="0" fontId="18" fillId="0" borderId="6" xfId="19" applyBorder="1" applyAlignment="1">
      <alignment vertical="center"/>
    </xf>
    <xf numFmtId="0" fontId="18" fillId="0" borderId="0" xfId="19" applyFont="1" applyAlignment="1">
      <alignment horizontal="center" vertical="center"/>
    </xf>
    <xf numFmtId="0" fontId="18" fillId="0" borderId="0" xfId="19" applyAlignment="1">
      <alignment vertical="center"/>
    </xf>
    <xf numFmtId="0" fontId="18" fillId="0" borderId="18" xfId="19" applyBorder="1" applyAlignment="1">
      <alignment horizontal="center" vertical="center"/>
    </xf>
    <xf numFmtId="0" fontId="18" fillId="0" borderId="13" xfId="19" applyFont="1" applyBorder="1" applyAlignment="1">
      <alignment horizontal="center" vertical="center" wrapText="1"/>
    </xf>
    <xf numFmtId="0" fontId="18" fillId="0" borderId="14" xfId="19" applyBorder="1" applyAlignment="1">
      <alignment horizontal="center" vertical="center"/>
    </xf>
    <xf numFmtId="0" fontId="18" fillId="0" borderId="6" xfId="19" applyFont="1" applyBorder="1" applyAlignment="1">
      <alignment horizontal="center" vertical="center" wrapText="1"/>
    </xf>
    <xf numFmtId="0" fontId="18" fillId="0" borderId="0" xfId="19" applyAlignment="1">
      <alignment horizontal="center" vertical="center" wrapText="1"/>
    </xf>
    <xf numFmtId="0" fontId="18" fillId="0" borderId="12" xfId="19" applyBorder="1" applyAlignment="1">
      <alignment vertical="center"/>
    </xf>
    <xf numFmtId="0" fontId="18" fillId="0" borderId="12" xfId="19" applyBorder="1" applyAlignment="1">
      <alignment horizontal="center" vertical="center"/>
    </xf>
  </cellXfs>
  <cellStyles count="20">
    <cellStyle name="Normal" xfId="0" builtinId="0"/>
    <cellStyle name="Normal 12" xfId="8"/>
    <cellStyle name="Normal 2" xfId="2"/>
    <cellStyle name="Normal 2 2" xfId="9"/>
    <cellStyle name="Normal 3" xfId="3"/>
    <cellStyle name="Normal 4" xfId="4"/>
    <cellStyle name="Normal 5" xfId="6"/>
    <cellStyle name="Normal 6" xfId="16"/>
    <cellStyle name="Normal 7" xfId="19"/>
    <cellStyle name="Normal 8" xfId="10"/>
    <cellStyle name="Nota 2" xfId="11"/>
    <cellStyle name="Porcentagem" xfId="1" builtinId="5"/>
    <cellStyle name="Porcentagem 2" xfId="5"/>
    <cellStyle name="Porcentagem 3" xfId="7"/>
    <cellStyle name="Porcentagem 4" xfId="17"/>
    <cellStyle name="Separador de milhares" xfId="12"/>
    <cellStyle name="Vírgula" xfId="18" builtinId="3"/>
    <cellStyle name="Vírgula 2" xfId="13"/>
    <cellStyle name="Vírgula 2 2" xfId="14"/>
    <cellStyle name="Vírgula 3" xfId="15"/>
  </cellStyles>
  <dxfs count="0"/>
  <tableStyles count="0" defaultTableStyle="TableStyleMedium2" defaultPivotStyle="PivotStyleLight16"/>
  <colors>
    <mruColors>
      <color rgb="FF9B5525"/>
      <color rgb="FFDC6B1D"/>
      <color rgb="FFEE9C66"/>
      <color rgb="FFFCDFCD"/>
      <color rgb="FF5D2200"/>
      <color rgb="FFFFE7E7"/>
      <color rgb="FFFFC6C6"/>
      <color rgb="FFFF8080"/>
      <color rgb="FFF73D3D"/>
      <color rgb="FFB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888888888888893E-3"/>
          <c:y val="0.14499999999999999"/>
          <c:w val="0.98122222222222222"/>
          <c:h val="0.66398333333333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'PIB dos municípios'!$D$128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3F0CF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municípios'!$B$129:$B$133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Coruripe</c:v>
                </c:pt>
                <c:pt idx="4">
                  <c:v>Atalaia</c:v>
                </c:pt>
              </c:strCache>
            </c:strRef>
          </c:cat>
          <c:val>
            <c:numRef>
              <c:f>'PIB dos municípios'!$D$129:$D$133</c:f>
              <c:numCache>
                <c:formatCode>#,##0</c:formatCode>
                <c:ptCount val="5"/>
                <c:pt idx="0">
                  <c:v>21841.865820839364</c:v>
                </c:pt>
                <c:pt idx="1">
                  <c:v>4104.1621366558356</c:v>
                </c:pt>
                <c:pt idx="2">
                  <c:v>1922.6110939212763</c:v>
                </c:pt>
                <c:pt idx="3">
                  <c:v>1376.1887519020045</c:v>
                </c:pt>
                <c:pt idx="4">
                  <c:v>766.07466732754153</c:v>
                </c:pt>
              </c:numCache>
            </c:numRef>
          </c:val>
        </c:ser>
        <c:ser>
          <c:idx val="1"/>
          <c:order val="1"/>
          <c:tx>
            <c:strRef>
              <c:f>'PIB dos municípios'!$E$128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2CD98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municípios'!$B$129:$B$133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Coruripe</c:v>
                </c:pt>
                <c:pt idx="4">
                  <c:v>Atalaia</c:v>
                </c:pt>
              </c:strCache>
            </c:strRef>
          </c:cat>
          <c:val>
            <c:numRef>
              <c:f>'PIB dos municípios'!$E$129:$E$133</c:f>
              <c:numCache>
                <c:formatCode>#,##0</c:formatCode>
                <c:ptCount val="5"/>
                <c:pt idx="0">
                  <c:v>22397.271570114932</c:v>
                </c:pt>
                <c:pt idx="1">
                  <c:v>4466.70132543004</c:v>
                </c:pt>
                <c:pt idx="2">
                  <c:v>1925.9157666318977</c:v>
                </c:pt>
                <c:pt idx="3">
                  <c:v>1272.6895794228808</c:v>
                </c:pt>
                <c:pt idx="4">
                  <c:v>763.99488928463575</c:v>
                </c:pt>
              </c:numCache>
            </c:numRef>
          </c:val>
        </c:ser>
        <c:ser>
          <c:idx val="2"/>
          <c:order val="2"/>
          <c:tx>
            <c:strRef>
              <c:f>'PIB dos municípios'!$F$128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28C54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municípios'!$B$129:$B$133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Coruripe</c:v>
                </c:pt>
                <c:pt idx="4">
                  <c:v>Atalaia</c:v>
                </c:pt>
              </c:strCache>
            </c:strRef>
          </c:cat>
          <c:val>
            <c:numRef>
              <c:f>'PIB dos municípios'!$F$129:$F$133</c:f>
              <c:numCache>
                <c:formatCode>#,##0</c:formatCode>
                <c:ptCount val="5"/>
                <c:pt idx="0">
                  <c:v>23367.033637107645</c:v>
                </c:pt>
                <c:pt idx="1">
                  <c:v>4964.7205954228784</c:v>
                </c:pt>
                <c:pt idx="2">
                  <c:v>2404.105571189848</c:v>
                </c:pt>
                <c:pt idx="3">
                  <c:v>1401.6502570393013</c:v>
                </c:pt>
                <c:pt idx="4">
                  <c:v>948.28058261488525</c:v>
                </c:pt>
              </c:numCache>
            </c:numRef>
          </c:val>
        </c:ser>
        <c:ser>
          <c:idx val="3"/>
          <c:order val="3"/>
          <c:tx>
            <c:strRef>
              <c:f>'PIB dos municípios'!$G$128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45E33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municípios'!$B$129:$B$133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Coruripe</c:v>
                </c:pt>
                <c:pt idx="4">
                  <c:v>Atalaia</c:v>
                </c:pt>
              </c:strCache>
            </c:strRef>
          </c:cat>
          <c:val>
            <c:numRef>
              <c:f>'PIB dos municípios'!$G$129:$G$133</c:f>
              <c:numCache>
                <c:formatCode>#,##0</c:formatCode>
                <c:ptCount val="5"/>
                <c:pt idx="0">
                  <c:v>22926.009540311145</c:v>
                </c:pt>
                <c:pt idx="1">
                  <c:v>5227.3635997388647</c:v>
                </c:pt>
                <c:pt idx="2">
                  <c:v>2839.2633820904321</c:v>
                </c:pt>
                <c:pt idx="3">
                  <c:v>1734.701644845941</c:v>
                </c:pt>
                <c:pt idx="4">
                  <c:v>1075.5772990559637</c:v>
                </c:pt>
              </c:numCache>
            </c:numRef>
          </c:val>
        </c:ser>
        <c:ser>
          <c:idx val="4"/>
          <c:order val="4"/>
          <c:tx>
            <c:strRef>
              <c:f>'PIB dos municípios'!$H$128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2401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municípios'!$B$129:$B$133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Coruripe</c:v>
                </c:pt>
                <c:pt idx="4">
                  <c:v>Atalaia</c:v>
                </c:pt>
              </c:strCache>
            </c:strRef>
          </c:cat>
          <c:val>
            <c:numRef>
              <c:f>'PIB dos municípios'!$H$129:$H$133</c:f>
              <c:numCache>
                <c:formatCode>#,##0</c:formatCode>
                <c:ptCount val="5"/>
                <c:pt idx="0">
                  <c:v>27484.016310181923</c:v>
                </c:pt>
                <c:pt idx="1">
                  <c:v>5915.937692751635</c:v>
                </c:pt>
                <c:pt idx="2">
                  <c:v>3409.4826553616822</c:v>
                </c:pt>
                <c:pt idx="3">
                  <c:v>1782.4423361179392</c:v>
                </c:pt>
                <c:pt idx="4">
                  <c:v>1500.3441039357876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5"/>
        <c:axId val="200459008"/>
        <c:axId val="200460544"/>
      </c:barChart>
      <c:catAx>
        <c:axId val="2004590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200460544"/>
        <c:crosses val="autoZero"/>
        <c:auto val="1"/>
        <c:lblAlgn val="ctr"/>
        <c:lblOffset val="100"/>
        <c:noMultiLvlLbl val="0"/>
      </c:catAx>
      <c:valAx>
        <c:axId val="200460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0459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946259842519685"/>
          <c:y val="0.91628280839895015"/>
          <c:w val="0.44117666666666666"/>
          <c:h val="7.974062499999999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050"/>
              <a:t>Participação dos cinco maiores municípios no VA</a:t>
            </a:r>
            <a:r>
              <a:rPr lang="pt-BR" sz="1050" baseline="0"/>
              <a:t> de Serviços</a:t>
            </a:r>
            <a:r>
              <a:rPr lang="pt-BR" sz="1050"/>
              <a:t> </a:t>
            </a:r>
          </a:p>
        </c:rich>
      </c:tx>
      <c:layout>
        <c:manualLayout>
          <c:xMode val="edge"/>
          <c:yMode val="edge"/>
          <c:x val="0.13216709401709401"/>
          <c:y val="3.4912363067292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39893162393161"/>
          <c:y val="0.15313536776212833"/>
          <c:w val="0.73617799145299134"/>
          <c:h val="0.792208920187793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0101"/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Serviços!$B$109:$B$113</c:f>
              <c:strCache>
                <c:ptCount val="5"/>
                <c:pt idx="0">
                  <c:v> Palmeira dos Índios</c:v>
                </c:pt>
                <c:pt idx="1">
                  <c:v> Rio Largo</c:v>
                </c:pt>
                <c:pt idx="2">
                  <c:v> Marechal Deodoro</c:v>
                </c:pt>
                <c:pt idx="3">
                  <c:v> Arapiraca</c:v>
                </c:pt>
                <c:pt idx="4">
                  <c:v> Maceió</c:v>
                </c:pt>
              </c:strCache>
            </c:strRef>
          </c:cat>
          <c:val>
            <c:numRef>
              <c:f>Serviços!$C$109:$C$113</c:f>
              <c:numCache>
                <c:formatCode>0.00%</c:formatCode>
                <c:ptCount val="5"/>
                <c:pt idx="0">
                  <c:v>1.9601710133413441E-2</c:v>
                </c:pt>
                <c:pt idx="1">
                  <c:v>2.2244821628679648E-2</c:v>
                </c:pt>
                <c:pt idx="2">
                  <c:v>2.5276033769477388E-2</c:v>
                </c:pt>
                <c:pt idx="3">
                  <c:v>8.5909243232074439E-2</c:v>
                </c:pt>
                <c:pt idx="4">
                  <c:v>0.4370569608114977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8560"/>
        <c:axId val="187958400"/>
      </c:barChart>
      <c:catAx>
        <c:axId val="18257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7958400"/>
        <c:crosses val="autoZero"/>
        <c:auto val="1"/>
        <c:lblAlgn val="ctr"/>
        <c:lblOffset val="100"/>
        <c:noMultiLvlLbl val="0"/>
      </c:catAx>
      <c:valAx>
        <c:axId val="187958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8257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/>
            </a:pPr>
            <a:r>
              <a:rPr lang="pt-BR" sz="1050" b="1"/>
              <a:t>Participação dos cinco maiores municípios no PIB </a:t>
            </a:r>
          </a:p>
        </c:rich>
      </c:tx>
      <c:layout>
        <c:manualLayout>
          <c:xMode val="edge"/>
          <c:yMode val="edge"/>
          <c:x val="0.17915213675213676"/>
          <c:y val="3.9928968253968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89943741209565"/>
          <c:y val="0.20475944444444444"/>
          <c:w val="0.69352847604651835"/>
          <c:h val="0.759540682414698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24012"/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'PIB dos municípios'!$B$108:$B$112</c:f>
              <c:strCache>
                <c:ptCount val="5"/>
                <c:pt idx="0">
                  <c:v> Atalaia</c:v>
                </c:pt>
                <c:pt idx="1">
                  <c:v> Coruripe</c:v>
                </c:pt>
                <c:pt idx="2">
                  <c:v> Marechal Deodoro</c:v>
                </c:pt>
                <c:pt idx="3">
                  <c:v> Arapiraca</c:v>
                </c:pt>
                <c:pt idx="4">
                  <c:v> Maceió</c:v>
                </c:pt>
              </c:strCache>
            </c:strRef>
          </c:cat>
          <c:val>
            <c:numRef>
              <c:f>'PIB dos municípios'!$C$108:$C$112</c:f>
              <c:numCache>
                <c:formatCode>0.00%</c:formatCode>
                <c:ptCount val="5"/>
                <c:pt idx="0">
                  <c:v>1.967261392845588E-2</c:v>
                </c:pt>
                <c:pt idx="1">
                  <c:v>2.3371505134187499E-2</c:v>
                </c:pt>
                <c:pt idx="2">
                  <c:v>4.470536845430733E-2</c:v>
                </c:pt>
                <c:pt idx="3">
                  <c:v>7.7570177367314058E-2</c:v>
                </c:pt>
                <c:pt idx="4">
                  <c:v>0.36037229103326668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7116544"/>
        <c:axId val="208297984"/>
      </c:barChart>
      <c:catAx>
        <c:axId val="20711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208297984"/>
        <c:crosses val="autoZero"/>
        <c:auto val="1"/>
        <c:lblAlgn val="ctr"/>
        <c:lblOffset val="100"/>
        <c:noMultiLvlLbl val="0"/>
      </c:catAx>
      <c:valAx>
        <c:axId val="2082979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711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050"/>
              <a:t>Participação dos cinco maiores municípios no VA </a:t>
            </a:r>
          </a:p>
        </c:rich>
      </c:tx>
      <c:layout>
        <c:manualLayout>
          <c:xMode val="edge"/>
          <c:yMode val="edge"/>
          <c:x val="0.25078119658119657"/>
          <c:y val="2.1394841269841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891452991453"/>
          <c:y val="0.13006785714285715"/>
          <c:w val="0.75322927350427338"/>
          <c:h val="0.843265873015872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D2200"/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municípios'!$B$109:$B$113</c:f>
              <c:strCache>
                <c:ptCount val="5"/>
                <c:pt idx="0">
                  <c:v>Atalaia</c:v>
                </c:pt>
                <c:pt idx="1">
                  <c:v>Coruripe</c:v>
                </c:pt>
                <c:pt idx="2">
                  <c:v>Marechal Deodoro</c:v>
                </c:pt>
                <c:pt idx="3">
                  <c:v>Arapiraca</c:v>
                </c:pt>
                <c:pt idx="4">
                  <c:v>Maceió</c:v>
                </c:pt>
              </c:strCache>
            </c:strRef>
          </c:cat>
          <c:val>
            <c:numRef>
              <c:f>'VAB dos municípios'!$C$109:$C$113</c:f>
              <c:numCache>
                <c:formatCode>0.00%</c:formatCode>
                <c:ptCount val="5"/>
                <c:pt idx="0">
                  <c:v>2.1206498014068806E-2</c:v>
                </c:pt>
                <c:pt idx="1">
                  <c:v>2.3576072803165836E-2</c:v>
                </c:pt>
                <c:pt idx="2">
                  <c:v>3.7011140011155866E-2</c:v>
                </c:pt>
                <c:pt idx="3">
                  <c:v>7.6711006395576972E-2</c:v>
                </c:pt>
                <c:pt idx="4">
                  <c:v>0.33841888498226869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89362304"/>
        <c:axId val="289363840"/>
      </c:barChart>
      <c:catAx>
        <c:axId val="28936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89363840"/>
        <c:crosses val="autoZero"/>
        <c:auto val="1"/>
        <c:lblAlgn val="ctr"/>
        <c:lblOffset val="100"/>
        <c:noMultiLvlLbl val="0"/>
      </c:catAx>
      <c:valAx>
        <c:axId val="289363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8936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37037037037039E-3"/>
          <c:y val="9.2604166666666668E-2"/>
          <c:w val="0.98588888888888893"/>
          <c:h val="0.721594097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'VAB dos municípios'!$D$130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CDFCD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municípios'!$B$131:$B$135</c:f>
              <c:strCache>
                <c:ptCount val="5"/>
                <c:pt idx="0">
                  <c:v>Maceió</c:v>
                </c:pt>
                <c:pt idx="1">
                  <c:v>Arapiraca</c:v>
                </c:pt>
                <c:pt idx="2">
                  <c:v>Marechal Deodoro</c:v>
                </c:pt>
                <c:pt idx="3">
                  <c:v>Coruripe</c:v>
                </c:pt>
                <c:pt idx="4">
                  <c:v>Atalaia</c:v>
                </c:pt>
              </c:strCache>
            </c:strRef>
          </c:cat>
          <c:val>
            <c:numRef>
              <c:f>'VAB dos municípios'!$D$131:$D$135</c:f>
              <c:numCache>
                <c:formatCode>#,##0</c:formatCode>
                <c:ptCount val="5"/>
                <c:pt idx="0">
                  <c:v>18760.326162000001</c:v>
                </c:pt>
                <c:pt idx="1">
                  <c:v>3669.8842229999996</c:v>
                </c:pt>
                <c:pt idx="2">
                  <c:v>1479.9396550000001</c:v>
                </c:pt>
                <c:pt idx="3">
                  <c:v>1269.896387</c:v>
                </c:pt>
                <c:pt idx="4">
                  <c:v>737.02835500000003</c:v>
                </c:pt>
              </c:numCache>
            </c:numRef>
          </c:val>
        </c:ser>
        <c:ser>
          <c:idx val="1"/>
          <c:order val="1"/>
          <c:tx>
            <c:strRef>
              <c:f>'VAB dos municípios'!$E$130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EE9C6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municípios'!$B$131:$B$135</c:f>
              <c:strCache>
                <c:ptCount val="5"/>
                <c:pt idx="0">
                  <c:v>Maceió</c:v>
                </c:pt>
                <c:pt idx="1">
                  <c:v>Arapiraca</c:v>
                </c:pt>
                <c:pt idx="2">
                  <c:v>Marechal Deodoro</c:v>
                </c:pt>
                <c:pt idx="3">
                  <c:v>Coruripe</c:v>
                </c:pt>
                <c:pt idx="4">
                  <c:v>Atalaia</c:v>
                </c:pt>
              </c:strCache>
            </c:strRef>
          </c:cat>
          <c:val>
            <c:numRef>
              <c:f>'VAB dos municípios'!$E$131:$E$135</c:f>
              <c:numCache>
                <c:formatCode>#,##0</c:formatCode>
                <c:ptCount val="5"/>
                <c:pt idx="0">
                  <c:v>19096.059459</c:v>
                </c:pt>
                <c:pt idx="1">
                  <c:v>3973.6113389999996</c:v>
                </c:pt>
                <c:pt idx="2">
                  <c:v>1442.7509709999999</c:v>
                </c:pt>
                <c:pt idx="3">
                  <c:v>1160.9707659999999</c:v>
                </c:pt>
                <c:pt idx="4">
                  <c:v>737.98921099999984</c:v>
                </c:pt>
              </c:numCache>
            </c:numRef>
          </c:val>
        </c:ser>
        <c:ser>
          <c:idx val="2"/>
          <c:order val="2"/>
          <c:tx>
            <c:strRef>
              <c:f>'VAB dos municípios'!$F$130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C6B1D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municípios'!$B$131:$B$135</c:f>
              <c:strCache>
                <c:ptCount val="5"/>
                <c:pt idx="0">
                  <c:v>Maceió</c:v>
                </c:pt>
                <c:pt idx="1">
                  <c:v>Arapiraca</c:v>
                </c:pt>
                <c:pt idx="2">
                  <c:v>Marechal Deodoro</c:v>
                </c:pt>
                <c:pt idx="3">
                  <c:v>Coruripe</c:v>
                </c:pt>
                <c:pt idx="4">
                  <c:v>Atalaia</c:v>
                </c:pt>
              </c:strCache>
            </c:strRef>
          </c:cat>
          <c:val>
            <c:numRef>
              <c:f>'VAB dos municípios'!$F$131:$F$135</c:f>
              <c:numCache>
                <c:formatCode>#,##0</c:formatCode>
                <c:ptCount val="5"/>
                <c:pt idx="0">
                  <c:v>20015.888167999998</c:v>
                </c:pt>
                <c:pt idx="1">
                  <c:v>4426.8050400000002</c:v>
                </c:pt>
                <c:pt idx="2">
                  <c:v>1813.126581</c:v>
                </c:pt>
                <c:pt idx="3">
                  <c:v>1254.8901600000002</c:v>
                </c:pt>
                <c:pt idx="4">
                  <c:v>927.03950099999997</c:v>
                </c:pt>
              </c:numCache>
            </c:numRef>
          </c:val>
        </c:ser>
        <c:ser>
          <c:idx val="3"/>
          <c:order val="3"/>
          <c:tx>
            <c:strRef>
              <c:f>'VAB dos municípios'!$G$130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B5525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municípios'!$B$131:$B$135</c:f>
              <c:strCache>
                <c:ptCount val="5"/>
                <c:pt idx="0">
                  <c:v>Maceió</c:v>
                </c:pt>
                <c:pt idx="1">
                  <c:v>Arapiraca</c:v>
                </c:pt>
                <c:pt idx="2">
                  <c:v>Marechal Deodoro</c:v>
                </c:pt>
                <c:pt idx="3">
                  <c:v>Coruripe</c:v>
                </c:pt>
                <c:pt idx="4">
                  <c:v>Atalaia</c:v>
                </c:pt>
              </c:strCache>
            </c:strRef>
          </c:cat>
          <c:val>
            <c:numRef>
              <c:f>'VAB dos municípios'!$G$131:$G$135</c:f>
              <c:numCache>
                <c:formatCode>#,##0</c:formatCode>
                <c:ptCount val="5"/>
                <c:pt idx="0">
                  <c:v>19727.354979000003</c:v>
                </c:pt>
                <c:pt idx="1">
                  <c:v>4655.5484959999994</c:v>
                </c:pt>
                <c:pt idx="2">
                  <c:v>2098.6423519999998</c:v>
                </c:pt>
                <c:pt idx="3">
                  <c:v>1545.3723830000001</c:v>
                </c:pt>
                <c:pt idx="4">
                  <c:v>1050.2798009999999</c:v>
                </c:pt>
              </c:numCache>
            </c:numRef>
          </c:val>
        </c:ser>
        <c:ser>
          <c:idx val="4"/>
          <c:order val="4"/>
          <c:tx>
            <c:strRef>
              <c:f>'VAB dos municípios'!$H$130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D22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'VAB dos municípios'!$B$131:$B$135</c:f>
              <c:strCache>
                <c:ptCount val="5"/>
                <c:pt idx="0">
                  <c:v>Maceió</c:v>
                </c:pt>
                <c:pt idx="1">
                  <c:v>Arapiraca</c:v>
                </c:pt>
                <c:pt idx="2">
                  <c:v>Marechal Deodoro</c:v>
                </c:pt>
                <c:pt idx="3">
                  <c:v>Coruripe</c:v>
                </c:pt>
                <c:pt idx="4">
                  <c:v>Atalaia</c:v>
                </c:pt>
              </c:strCache>
            </c:strRef>
          </c:cat>
          <c:val>
            <c:numRef>
              <c:f>'VAB dos municípios'!$H$131:$H$135</c:f>
              <c:numCache>
                <c:formatCode>#,##0</c:formatCode>
                <c:ptCount val="5"/>
                <c:pt idx="0">
                  <c:v>23179.002915000005</c:v>
                </c:pt>
                <c:pt idx="1">
                  <c:v>5254.0940229999997</c:v>
                </c:pt>
                <c:pt idx="2">
                  <c:v>2534.9688219999998</c:v>
                </c:pt>
                <c:pt idx="3">
                  <c:v>1614.7735380000001</c:v>
                </c:pt>
                <c:pt idx="4">
                  <c:v>1452.4765049999999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5"/>
        <c:axId val="153688704"/>
        <c:axId val="153702784"/>
      </c:barChart>
      <c:catAx>
        <c:axId val="1536887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153702784"/>
        <c:crosses val="autoZero"/>
        <c:auto val="1"/>
        <c:lblAlgn val="ctr"/>
        <c:lblOffset val="100"/>
        <c:noMultiLvlLbl val="0"/>
      </c:catAx>
      <c:valAx>
        <c:axId val="1537027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368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946259842519685"/>
          <c:y val="0.90702354913969085"/>
          <c:w val="0.44117666666666666"/>
          <c:h val="7.974062499999999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t-BR" sz="1050"/>
              <a:t>Participação dos cinco maiores municípios no VA da Agropecuária </a:t>
            </a:r>
          </a:p>
        </c:rich>
      </c:tx>
      <c:layout>
        <c:manualLayout>
          <c:xMode val="edge"/>
          <c:yMode val="edge"/>
          <c:x val="0.15119850517964681"/>
          <c:y val="1.33396334534607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F5304"/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Agropecuária!$B$109:$B$113</c:f>
              <c:strCache>
                <c:ptCount val="5"/>
                <c:pt idx="0">
                  <c:v> Branquinha</c:v>
                </c:pt>
                <c:pt idx="1">
                  <c:v>Teotônio Vilela</c:v>
                </c:pt>
                <c:pt idx="2">
                  <c:v> Atalaia</c:v>
                </c:pt>
                <c:pt idx="3">
                  <c:v> Arapiraca</c:v>
                </c:pt>
                <c:pt idx="4">
                  <c:v> Santana do Mundaú</c:v>
                </c:pt>
              </c:strCache>
            </c:strRef>
          </c:cat>
          <c:val>
            <c:numRef>
              <c:f>Agropecuária!$C$109:$C$113</c:f>
              <c:numCache>
                <c:formatCode>0.00%</c:formatCode>
                <c:ptCount val="5"/>
                <c:pt idx="0">
                  <c:v>3.9141204000819239E-2</c:v>
                </c:pt>
                <c:pt idx="1">
                  <c:v>4.9789429705086208E-2</c:v>
                </c:pt>
                <c:pt idx="2">
                  <c:v>5.2768132360311207E-2</c:v>
                </c:pt>
                <c:pt idx="3">
                  <c:v>6.8894285716962114E-2</c:v>
                </c:pt>
                <c:pt idx="4">
                  <c:v>7.3305503320859014E-2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1090944"/>
        <c:axId val="193466752"/>
      </c:barChart>
      <c:catAx>
        <c:axId val="18109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193466752"/>
        <c:crosses val="autoZero"/>
        <c:auto val="1"/>
        <c:lblAlgn val="ctr"/>
        <c:lblOffset val="100"/>
        <c:noMultiLvlLbl val="0"/>
      </c:catAx>
      <c:valAx>
        <c:axId val="193466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81090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59259259259259E-2"/>
          <c:y val="6.173611111111111E-2"/>
          <c:w val="0.97883333333333333"/>
          <c:h val="0.707460763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Agropecuária!$D$130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0FFC5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Agropecuária!$B$131:$B$135</c:f>
              <c:strCache>
                <c:ptCount val="5"/>
                <c:pt idx="0">
                  <c:v> Santana do Mundaú</c:v>
                </c:pt>
                <c:pt idx="1">
                  <c:v> Arapiraca</c:v>
                </c:pt>
                <c:pt idx="2">
                  <c:v> Atalaia</c:v>
                </c:pt>
                <c:pt idx="3">
                  <c:v>Teotônio Vilela</c:v>
                </c:pt>
                <c:pt idx="4">
                  <c:v> Branquinha</c:v>
                </c:pt>
              </c:strCache>
            </c:strRef>
          </c:cat>
          <c:val>
            <c:numRef>
              <c:f>Agropecuária!$D$131:$D$135</c:f>
              <c:numCache>
                <c:formatCode>#,##0</c:formatCode>
                <c:ptCount val="5"/>
                <c:pt idx="0">
                  <c:v>677.66964099999996</c:v>
                </c:pt>
                <c:pt idx="1">
                  <c:v>421.008037</c:v>
                </c:pt>
                <c:pt idx="2">
                  <c:v>313.81371300000001</c:v>
                </c:pt>
                <c:pt idx="3">
                  <c:v>144.40742</c:v>
                </c:pt>
                <c:pt idx="4">
                  <c:v>302.367659</c:v>
                </c:pt>
              </c:numCache>
            </c:numRef>
          </c:val>
        </c:ser>
        <c:ser>
          <c:idx val="1"/>
          <c:order val="1"/>
          <c:tx>
            <c:strRef>
              <c:f>Agropecuária!$E$130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9FF6D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Agropecuária!$B$131:$B$135</c:f>
              <c:strCache>
                <c:ptCount val="5"/>
                <c:pt idx="0">
                  <c:v> Santana do Mundaú</c:v>
                </c:pt>
                <c:pt idx="1">
                  <c:v> Arapiraca</c:v>
                </c:pt>
                <c:pt idx="2">
                  <c:v> Atalaia</c:v>
                </c:pt>
                <c:pt idx="3">
                  <c:v>Teotônio Vilela</c:v>
                </c:pt>
                <c:pt idx="4">
                  <c:v> Branquinha</c:v>
                </c:pt>
              </c:strCache>
            </c:strRef>
          </c:cat>
          <c:val>
            <c:numRef>
              <c:f>Agropecuária!$E$131:$E$135</c:f>
              <c:numCache>
                <c:formatCode>#,##0</c:formatCode>
                <c:ptCount val="5"/>
                <c:pt idx="0">
                  <c:v>929.31751300000008</c:v>
                </c:pt>
                <c:pt idx="1">
                  <c:v>578.52086100000008</c:v>
                </c:pt>
                <c:pt idx="2">
                  <c:v>318.697745</c:v>
                </c:pt>
                <c:pt idx="3">
                  <c:v>129.15049000000002</c:v>
                </c:pt>
                <c:pt idx="4">
                  <c:v>390.43635</c:v>
                </c:pt>
              </c:numCache>
            </c:numRef>
          </c:val>
        </c:ser>
        <c:ser>
          <c:idx val="2"/>
          <c:order val="2"/>
          <c:tx>
            <c:strRef>
              <c:f>Agropecuária!$F$130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EC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Agropecuária!$B$131:$B$135</c:f>
              <c:strCache>
                <c:ptCount val="5"/>
                <c:pt idx="0">
                  <c:v> Santana do Mundaú</c:v>
                </c:pt>
                <c:pt idx="1">
                  <c:v> Arapiraca</c:v>
                </c:pt>
                <c:pt idx="2">
                  <c:v> Atalaia</c:v>
                </c:pt>
                <c:pt idx="3">
                  <c:v>Teotônio Vilela</c:v>
                </c:pt>
                <c:pt idx="4">
                  <c:v> Branquinha</c:v>
                </c:pt>
              </c:strCache>
            </c:strRef>
          </c:cat>
          <c:val>
            <c:numRef>
              <c:f>Agropecuária!$F$131:$F$135</c:f>
              <c:numCache>
                <c:formatCode>#,##0</c:formatCode>
                <c:ptCount val="5"/>
                <c:pt idx="0">
                  <c:v>816.13053400000001</c:v>
                </c:pt>
                <c:pt idx="1">
                  <c:v>714.75642099999993</c:v>
                </c:pt>
                <c:pt idx="2">
                  <c:v>498.34988699999997</c:v>
                </c:pt>
                <c:pt idx="3">
                  <c:v>128.42128399999999</c:v>
                </c:pt>
                <c:pt idx="4">
                  <c:v>400.047056</c:v>
                </c:pt>
              </c:numCache>
            </c:numRef>
          </c:val>
        </c:ser>
        <c:ser>
          <c:idx val="3"/>
          <c:order val="3"/>
          <c:tx>
            <c:strRef>
              <c:f>Agropecuária!$G$130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9E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Agropecuária!$B$131:$B$135</c:f>
              <c:strCache>
                <c:ptCount val="5"/>
                <c:pt idx="0">
                  <c:v> Santana do Mundaú</c:v>
                </c:pt>
                <c:pt idx="1">
                  <c:v> Arapiraca</c:v>
                </c:pt>
                <c:pt idx="2">
                  <c:v> Atalaia</c:v>
                </c:pt>
                <c:pt idx="3">
                  <c:v>Teotônio Vilela</c:v>
                </c:pt>
                <c:pt idx="4">
                  <c:v> Branquinha</c:v>
                </c:pt>
              </c:strCache>
            </c:strRef>
          </c:cat>
          <c:val>
            <c:numRef>
              <c:f>Agropecuária!$G$131:$G$135</c:f>
              <c:numCache>
                <c:formatCode>#,##0</c:formatCode>
                <c:ptCount val="5"/>
                <c:pt idx="0">
                  <c:v>1210.8937530000001</c:v>
                </c:pt>
                <c:pt idx="1">
                  <c:v>906.09231899999997</c:v>
                </c:pt>
                <c:pt idx="2">
                  <c:v>606.69979699999999</c:v>
                </c:pt>
                <c:pt idx="3">
                  <c:v>369.26467700000001</c:v>
                </c:pt>
                <c:pt idx="4">
                  <c:v>574.68873899999994</c:v>
                </c:pt>
              </c:numCache>
            </c:numRef>
          </c:val>
        </c:ser>
        <c:ser>
          <c:idx val="4"/>
          <c:order val="4"/>
          <c:tx>
            <c:strRef>
              <c:f>Agropecuária!$H$130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F5304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Agropecuária!$B$131:$B$135</c:f>
              <c:strCache>
                <c:ptCount val="5"/>
                <c:pt idx="0">
                  <c:v> Santana do Mundaú</c:v>
                </c:pt>
                <c:pt idx="1">
                  <c:v> Arapiraca</c:v>
                </c:pt>
                <c:pt idx="2">
                  <c:v> Atalaia</c:v>
                </c:pt>
                <c:pt idx="3">
                  <c:v>Teotônio Vilela</c:v>
                </c:pt>
                <c:pt idx="4">
                  <c:v> Branquinha</c:v>
                </c:pt>
              </c:strCache>
            </c:strRef>
          </c:cat>
          <c:val>
            <c:numRef>
              <c:f>Agropecuária!$H$131:$H$135</c:f>
              <c:numCache>
                <c:formatCode>#,##0</c:formatCode>
                <c:ptCount val="5"/>
                <c:pt idx="0">
                  <c:v>1233.7022690000001</c:v>
                </c:pt>
                <c:pt idx="1">
                  <c:v>1159.4632429999999</c:v>
                </c:pt>
                <c:pt idx="2">
                  <c:v>888.06653900000003</c:v>
                </c:pt>
                <c:pt idx="3">
                  <c:v>837.93616599999996</c:v>
                </c:pt>
                <c:pt idx="4">
                  <c:v>658.73079099999995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5"/>
        <c:axId val="153633536"/>
        <c:axId val="153635072"/>
      </c:barChart>
      <c:catAx>
        <c:axId val="1536335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153635072"/>
        <c:crosses val="autoZero"/>
        <c:auto val="1"/>
        <c:lblAlgn val="ctr"/>
        <c:lblOffset val="100"/>
        <c:noMultiLvlLbl val="0"/>
      </c:catAx>
      <c:valAx>
        <c:axId val="1536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3633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37000000000003"/>
          <c:y val="0.90702354913969085"/>
          <c:w val="0.63167666666666655"/>
          <c:h val="7.974062499999999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000"/>
              <a:t>Participação dos cinco maiores municípios no VA da Indústria </a:t>
            </a:r>
          </a:p>
        </c:rich>
      </c:tx>
      <c:layout>
        <c:manualLayout>
          <c:xMode val="edge"/>
          <c:yMode val="edge"/>
          <c:x val="0.12922628205128206"/>
          <c:y val="2.50460317460317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492350427350425"/>
          <c:y val="0.16136706349206348"/>
          <c:w val="0.68346773504273506"/>
          <c:h val="0.805299737532808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C84"/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Indústria!$B$109:$B$113</c:f>
              <c:strCache>
                <c:ptCount val="5"/>
                <c:pt idx="0">
                  <c:v>Coruripe</c:v>
                </c:pt>
                <c:pt idx="1">
                  <c:v>São Miguel dos Campos</c:v>
                </c:pt>
                <c:pt idx="2">
                  <c:v>Arapiraca</c:v>
                </c:pt>
                <c:pt idx="3">
                  <c:v>Marechal Deodoro</c:v>
                </c:pt>
                <c:pt idx="4">
                  <c:v>Maceió</c:v>
                </c:pt>
              </c:strCache>
            </c:strRef>
          </c:cat>
          <c:val>
            <c:numRef>
              <c:f>Indústria!$C$109:$C$113</c:f>
              <c:numCache>
                <c:formatCode>0.00%</c:formatCode>
                <c:ptCount val="5"/>
                <c:pt idx="0">
                  <c:v>3.8449177001560725E-2</c:v>
                </c:pt>
                <c:pt idx="1">
                  <c:v>4.286504626844484E-2</c:v>
                </c:pt>
                <c:pt idx="2">
                  <c:v>4.9475295439790137E-2</c:v>
                </c:pt>
                <c:pt idx="3">
                  <c:v>0.136976785444305</c:v>
                </c:pt>
                <c:pt idx="4">
                  <c:v>0.46715426752164496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3879680"/>
        <c:axId val="153881216"/>
      </c:barChart>
      <c:catAx>
        <c:axId val="1538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3881216"/>
        <c:crosses val="autoZero"/>
        <c:auto val="1"/>
        <c:lblAlgn val="ctr"/>
        <c:lblOffset val="100"/>
        <c:noMultiLvlLbl val="0"/>
      </c:catAx>
      <c:valAx>
        <c:axId val="153881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5387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59259259259259E-2"/>
          <c:y val="6.173611111111111E-2"/>
          <c:w val="0.97883333333333333"/>
          <c:h val="0.707460763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Indústria!$D$130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9E6FF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Indústria!$B$131:$B$135</c:f>
              <c:strCache>
                <c:ptCount val="5"/>
                <c:pt idx="0">
                  <c:v>Maceió</c:v>
                </c:pt>
                <c:pt idx="1">
                  <c:v>Marechal Deodoro</c:v>
                </c:pt>
                <c:pt idx="2">
                  <c:v>Arapiraca</c:v>
                </c:pt>
                <c:pt idx="3">
                  <c:v>São Miguel dos Campos</c:v>
                </c:pt>
                <c:pt idx="4">
                  <c:v>Coruripe</c:v>
                </c:pt>
              </c:strCache>
            </c:strRef>
          </c:cat>
          <c:val>
            <c:numRef>
              <c:f>Indústria!$D$131:$D$135</c:f>
              <c:numCache>
                <c:formatCode>#,##0</c:formatCode>
                <c:ptCount val="5"/>
                <c:pt idx="0">
                  <c:v>3014.7757110000002</c:v>
                </c:pt>
                <c:pt idx="1">
                  <c:v>703.82574199999999</c:v>
                </c:pt>
                <c:pt idx="2">
                  <c:v>315.14281800000003</c:v>
                </c:pt>
                <c:pt idx="3">
                  <c:v>262.06596500000001</c:v>
                </c:pt>
                <c:pt idx="4">
                  <c:v>317.88678199999998</c:v>
                </c:pt>
              </c:numCache>
            </c:numRef>
          </c:val>
        </c:ser>
        <c:ser>
          <c:idx val="1"/>
          <c:order val="1"/>
          <c:tx>
            <c:strRef>
              <c:f>Indústria!$E$130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3B7FF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Indústria!$B$131:$B$135</c:f>
              <c:strCache>
                <c:ptCount val="5"/>
                <c:pt idx="0">
                  <c:v>Maceió</c:v>
                </c:pt>
                <c:pt idx="1">
                  <c:v>Marechal Deodoro</c:v>
                </c:pt>
                <c:pt idx="2">
                  <c:v>Arapiraca</c:v>
                </c:pt>
                <c:pt idx="3">
                  <c:v>São Miguel dos Campos</c:v>
                </c:pt>
                <c:pt idx="4">
                  <c:v>Coruripe</c:v>
                </c:pt>
              </c:strCache>
            </c:strRef>
          </c:cat>
          <c:val>
            <c:numRef>
              <c:f>Indústria!$E$131:$E$135</c:f>
              <c:numCache>
                <c:formatCode>#,##0</c:formatCode>
                <c:ptCount val="5"/>
                <c:pt idx="0">
                  <c:v>3025.5117889999997</c:v>
                </c:pt>
                <c:pt idx="1">
                  <c:v>548.32154200000002</c:v>
                </c:pt>
                <c:pt idx="2">
                  <c:v>345.39736200000004</c:v>
                </c:pt>
                <c:pt idx="3">
                  <c:v>260.64359899999999</c:v>
                </c:pt>
                <c:pt idx="4">
                  <c:v>228.66819000000001</c:v>
                </c:pt>
              </c:numCache>
            </c:numRef>
          </c:val>
        </c:ser>
        <c:ser>
          <c:idx val="2"/>
          <c:order val="2"/>
          <c:tx>
            <c:strRef>
              <c:f>Indústria!$F$130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B7CFF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Indústria!$B$131:$B$135</c:f>
              <c:strCache>
                <c:ptCount val="5"/>
                <c:pt idx="0">
                  <c:v>Maceió</c:v>
                </c:pt>
                <c:pt idx="1">
                  <c:v>Marechal Deodoro</c:v>
                </c:pt>
                <c:pt idx="2">
                  <c:v>Arapiraca</c:v>
                </c:pt>
                <c:pt idx="3">
                  <c:v>São Miguel dos Campos</c:v>
                </c:pt>
                <c:pt idx="4">
                  <c:v>Coruripe</c:v>
                </c:pt>
              </c:strCache>
            </c:strRef>
          </c:cat>
          <c:val>
            <c:numRef>
              <c:f>Indústria!$F$131:$F$135</c:f>
              <c:numCache>
                <c:formatCode>#,##0</c:formatCode>
                <c:ptCount val="5"/>
                <c:pt idx="0">
                  <c:v>2864.447944</c:v>
                </c:pt>
                <c:pt idx="1">
                  <c:v>863.81400300000007</c:v>
                </c:pt>
                <c:pt idx="2">
                  <c:v>382.48467299999999</c:v>
                </c:pt>
                <c:pt idx="3">
                  <c:v>277.65484399999997</c:v>
                </c:pt>
                <c:pt idx="4">
                  <c:v>278.01799</c:v>
                </c:pt>
              </c:numCache>
            </c:numRef>
          </c:val>
        </c:ser>
        <c:ser>
          <c:idx val="3"/>
          <c:order val="3"/>
          <c:tx>
            <c:strRef>
              <c:f>Indústria!$G$130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4CE5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Indústria!$B$131:$B$135</c:f>
              <c:strCache>
                <c:ptCount val="5"/>
                <c:pt idx="0">
                  <c:v>Maceió</c:v>
                </c:pt>
                <c:pt idx="1">
                  <c:v>Marechal Deodoro</c:v>
                </c:pt>
                <c:pt idx="2">
                  <c:v>Arapiraca</c:v>
                </c:pt>
                <c:pt idx="3">
                  <c:v>São Miguel dos Campos</c:v>
                </c:pt>
                <c:pt idx="4">
                  <c:v>Coruripe</c:v>
                </c:pt>
              </c:strCache>
            </c:strRef>
          </c:cat>
          <c:val>
            <c:numRef>
              <c:f>Indústria!$G$131:$G$135</c:f>
              <c:numCache>
                <c:formatCode>#,##0</c:formatCode>
                <c:ptCount val="5"/>
                <c:pt idx="0">
                  <c:v>3328.7058590000001</c:v>
                </c:pt>
                <c:pt idx="1">
                  <c:v>1044.500593</c:v>
                </c:pt>
                <c:pt idx="2">
                  <c:v>442.37761599999999</c:v>
                </c:pt>
                <c:pt idx="3">
                  <c:v>205.60363000000001</c:v>
                </c:pt>
                <c:pt idx="4">
                  <c:v>401.68722200000002</c:v>
                </c:pt>
              </c:numCache>
            </c:numRef>
          </c:val>
        </c:ser>
        <c:ser>
          <c:idx val="4"/>
          <c:order val="4"/>
          <c:tx>
            <c:strRef>
              <c:f>Indústria!$H$130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C84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Indústria!$B$131:$B$135</c:f>
              <c:strCache>
                <c:ptCount val="5"/>
                <c:pt idx="0">
                  <c:v>Maceió</c:v>
                </c:pt>
                <c:pt idx="1">
                  <c:v>Marechal Deodoro</c:v>
                </c:pt>
                <c:pt idx="2">
                  <c:v>Arapiraca</c:v>
                </c:pt>
                <c:pt idx="3">
                  <c:v>São Miguel dos Campos</c:v>
                </c:pt>
                <c:pt idx="4">
                  <c:v>Coruripe</c:v>
                </c:pt>
              </c:strCache>
            </c:strRef>
          </c:cat>
          <c:val>
            <c:numRef>
              <c:f>Indústria!$H$131:$H$135</c:f>
              <c:numCache>
                <c:formatCode>#,##0</c:formatCode>
                <c:ptCount val="5"/>
                <c:pt idx="0">
                  <c:v>4406.27819</c:v>
                </c:pt>
                <c:pt idx="1">
                  <c:v>1291.988245</c:v>
                </c:pt>
                <c:pt idx="2">
                  <c:v>466.65936800000003</c:v>
                </c:pt>
                <c:pt idx="3">
                  <c:v>404.31037800000001</c:v>
                </c:pt>
                <c:pt idx="4">
                  <c:v>362.65915100000001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5"/>
        <c:axId val="153918464"/>
        <c:axId val="153936640"/>
      </c:barChart>
      <c:catAx>
        <c:axId val="153918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153936640"/>
        <c:crosses val="autoZero"/>
        <c:auto val="1"/>
        <c:lblAlgn val="ctr"/>
        <c:lblOffset val="100"/>
        <c:noMultiLvlLbl val="0"/>
      </c:catAx>
      <c:valAx>
        <c:axId val="153936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391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946259842519685"/>
          <c:y val="0.90702354913969085"/>
          <c:w val="0.44117666666666666"/>
          <c:h val="7.974062499999999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09259259259258E-3"/>
          <c:y val="0.13229166666666667"/>
          <c:w val="0.97883333333333333"/>
          <c:h val="0.6810024305555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Serviços!$D$130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E7E7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Serviços!$B$131:$B$135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Rio Largo</c:v>
                </c:pt>
                <c:pt idx="4">
                  <c:v> Palmeira dos Índios</c:v>
                </c:pt>
              </c:strCache>
            </c:strRef>
          </c:cat>
          <c:val>
            <c:numRef>
              <c:f>Serviços!$D$131:$D$135</c:f>
              <c:numCache>
                <c:formatCode>_-* #,##0_-;\-* #,##0_-;_-* "-"??_-;_-@_-</c:formatCode>
                <c:ptCount val="5"/>
                <c:pt idx="0">
                  <c:v>15555.462087000002</c:v>
                </c:pt>
                <c:pt idx="1">
                  <c:v>2933.7333679999997</c:v>
                </c:pt>
                <c:pt idx="2">
                  <c:v>689.21075300000007</c:v>
                </c:pt>
                <c:pt idx="3">
                  <c:v>685.068397</c:v>
                </c:pt>
                <c:pt idx="4">
                  <c:v>599.39773900000012</c:v>
                </c:pt>
              </c:numCache>
            </c:numRef>
          </c:val>
        </c:ser>
        <c:ser>
          <c:idx val="1"/>
          <c:order val="1"/>
          <c:tx>
            <c:strRef>
              <c:f>Serviços!$E$130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6C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Serviços!$B$131:$B$135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Rio Largo</c:v>
                </c:pt>
                <c:pt idx="4">
                  <c:v> Palmeira dos Índios</c:v>
                </c:pt>
              </c:strCache>
            </c:strRef>
          </c:cat>
          <c:val>
            <c:numRef>
              <c:f>Serviços!$E$131:$E$135</c:f>
              <c:numCache>
                <c:formatCode>_-* #,##0_-;\-* #,##0_-;_-* "-"??_-;_-@_-</c:formatCode>
                <c:ptCount val="5"/>
                <c:pt idx="0">
                  <c:v>15894.181776000001</c:v>
                </c:pt>
                <c:pt idx="1">
                  <c:v>3049.6931159999999</c:v>
                </c:pt>
                <c:pt idx="2">
                  <c:v>792.37880799999994</c:v>
                </c:pt>
                <c:pt idx="3">
                  <c:v>736.95478799999989</c:v>
                </c:pt>
                <c:pt idx="4">
                  <c:v>652.41696200000001</c:v>
                </c:pt>
              </c:numCache>
            </c:numRef>
          </c:val>
        </c:ser>
        <c:ser>
          <c:idx val="2"/>
          <c:order val="2"/>
          <c:tx>
            <c:strRef>
              <c:f>Serviços!$F$130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808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Serviços!$B$131:$B$135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Rio Largo</c:v>
                </c:pt>
                <c:pt idx="4">
                  <c:v> Palmeira dos Índios</c:v>
                </c:pt>
              </c:strCache>
            </c:strRef>
          </c:cat>
          <c:val>
            <c:numRef>
              <c:f>Serviços!$F$131:$F$135</c:f>
              <c:numCache>
                <c:formatCode>_-* #,##0_-;\-* #,##0_-;_-* "-"??_-;_-@_-</c:formatCode>
                <c:ptCount val="5"/>
                <c:pt idx="0">
                  <c:v>16968.958411</c:v>
                </c:pt>
                <c:pt idx="1">
                  <c:v>3329.5639460000002</c:v>
                </c:pt>
                <c:pt idx="2">
                  <c:v>832.710645</c:v>
                </c:pt>
                <c:pt idx="3">
                  <c:v>791.33673900000008</c:v>
                </c:pt>
                <c:pt idx="4">
                  <c:v>714.05365700000004</c:v>
                </c:pt>
              </c:numCache>
            </c:numRef>
          </c:val>
        </c:ser>
        <c:ser>
          <c:idx val="3"/>
          <c:order val="3"/>
          <c:tx>
            <c:strRef>
              <c:f>Serviços!$G$130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73D3D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Serviços!$B$131:$B$135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Rio Largo</c:v>
                </c:pt>
                <c:pt idx="4">
                  <c:v> Palmeira dos Índios</c:v>
                </c:pt>
              </c:strCache>
            </c:strRef>
          </c:cat>
          <c:val>
            <c:numRef>
              <c:f>Serviços!$G$131:$G$135</c:f>
              <c:numCache>
                <c:formatCode>_-* #,##0_-;\-* #,##0_-;_-* "-"??_-;_-@_-</c:formatCode>
                <c:ptCount val="5"/>
                <c:pt idx="0">
                  <c:v>16182.519875</c:v>
                </c:pt>
                <c:pt idx="1">
                  <c:v>3307.0785609999998</c:v>
                </c:pt>
                <c:pt idx="2">
                  <c:v>924.89233899999988</c:v>
                </c:pt>
                <c:pt idx="3">
                  <c:v>849.90154799999993</c:v>
                </c:pt>
                <c:pt idx="4">
                  <c:v>733.28118299999994</c:v>
                </c:pt>
              </c:numCache>
            </c:numRef>
          </c:val>
        </c:ser>
        <c:ser>
          <c:idx val="4"/>
          <c:order val="4"/>
          <c:tx>
            <c:strRef>
              <c:f>Serviços!$H$130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BF010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Serviços!$B$131:$B$135</c:f>
              <c:strCache>
                <c:ptCount val="5"/>
                <c:pt idx="0">
                  <c:v> Maceió</c:v>
                </c:pt>
                <c:pt idx="1">
                  <c:v> Arapiraca</c:v>
                </c:pt>
                <c:pt idx="2">
                  <c:v> Marechal Deodoro</c:v>
                </c:pt>
                <c:pt idx="3">
                  <c:v> Rio Largo</c:v>
                </c:pt>
                <c:pt idx="4">
                  <c:v> Palmeira dos Índios</c:v>
                </c:pt>
              </c:strCache>
            </c:strRef>
          </c:cat>
          <c:val>
            <c:numRef>
              <c:f>Serviços!$H$131:$H$135</c:f>
              <c:numCache>
                <c:formatCode>_-* #,##0_-;\-* #,##0_-;_-* "-"??_-;_-@_-</c:formatCode>
                <c:ptCount val="5"/>
                <c:pt idx="0">
                  <c:v>18457.037911000003</c:v>
                </c:pt>
                <c:pt idx="1">
                  <c:v>3627.9714120000003</c:v>
                </c:pt>
                <c:pt idx="2">
                  <c:v>1067.4139879999998</c:v>
                </c:pt>
                <c:pt idx="3">
                  <c:v>939.40505000000007</c:v>
                </c:pt>
                <c:pt idx="4">
                  <c:v>827.78571099999999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5"/>
        <c:axId val="182552448"/>
        <c:axId val="182553984"/>
      </c:barChart>
      <c:catAx>
        <c:axId val="1825524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182553984"/>
        <c:crosses val="autoZero"/>
        <c:auto val="1"/>
        <c:lblAlgn val="ctr"/>
        <c:lblOffset val="100"/>
        <c:noMultiLvlLbl val="0"/>
      </c:catAx>
      <c:valAx>
        <c:axId val="182553984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18255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422185185185187"/>
          <c:y val="0.91584305555555556"/>
          <c:w val="0.71399148148148139"/>
          <c:h val="7.974062499999999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281419</xdr:colOff>
      <xdr:row>133</xdr:row>
      <xdr:rowOff>156730</xdr:rowOff>
    </xdr:from>
    <xdr:to>
      <xdr:col>8</xdr:col>
      <xdr:colOff>459987</xdr:colOff>
      <xdr:row>148</xdr:row>
      <xdr:rowOff>179230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77932</xdr:colOff>
      <xdr:row>112</xdr:row>
      <xdr:rowOff>60611</xdr:rowOff>
    </xdr:from>
    <xdr:to>
      <xdr:col>7</xdr:col>
      <xdr:colOff>255205</xdr:colOff>
      <xdr:row>125</xdr:row>
      <xdr:rowOff>104111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69851</xdr:colOff>
      <xdr:row>113</xdr:row>
      <xdr:rowOff>96836</xdr:rowOff>
    </xdr:from>
    <xdr:to>
      <xdr:col>7</xdr:col>
      <xdr:colOff>408038</xdr:colOff>
      <xdr:row>126</xdr:row>
      <xdr:rowOff>140336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103188</xdr:colOff>
      <xdr:row>136</xdr:row>
      <xdr:rowOff>23812</xdr:rowOff>
    </xdr:from>
    <xdr:to>
      <xdr:col>8</xdr:col>
      <xdr:colOff>359688</xdr:colOff>
      <xdr:row>151</xdr:row>
      <xdr:rowOff>46312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63012</xdr:colOff>
      <xdr:row>113</xdr:row>
      <xdr:rowOff>123092</xdr:rowOff>
    </xdr:from>
    <xdr:to>
      <xdr:col>7</xdr:col>
      <xdr:colOff>222301</xdr:colOff>
      <xdr:row>126</xdr:row>
      <xdr:rowOff>166592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195262</xdr:colOff>
      <xdr:row>136</xdr:row>
      <xdr:rowOff>42862</xdr:rowOff>
    </xdr:from>
    <xdr:to>
      <xdr:col>8</xdr:col>
      <xdr:colOff>470812</xdr:colOff>
      <xdr:row>151</xdr:row>
      <xdr:rowOff>65362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49212</xdr:colOff>
      <xdr:row>113</xdr:row>
      <xdr:rowOff>107948</xdr:rowOff>
    </xdr:from>
    <xdr:to>
      <xdr:col>7</xdr:col>
      <xdr:colOff>522337</xdr:colOff>
      <xdr:row>126</xdr:row>
      <xdr:rowOff>151448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8</xdr:col>
      <xdr:colOff>581938</xdr:colOff>
      <xdr:row>151</xdr:row>
      <xdr:rowOff>22500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155863</xdr:colOff>
      <xdr:row>136</xdr:row>
      <xdr:rowOff>0</xdr:rowOff>
    </xdr:from>
    <xdr:to>
      <xdr:col>8</xdr:col>
      <xdr:colOff>109295</xdr:colOff>
      <xdr:row>151</xdr:row>
      <xdr:rowOff>22500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129886</xdr:colOff>
      <xdr:row>113</xdr:row>
      <xdr:rowOff>95250</xdr:rowOff>
    </xdr:from>
    <xdr:to>
      <xdr:col>6</xdr:col>
      <xdr:colOff>575590</xdr:colOff>
      <xdr:row>126</xdr:row>
      <xdr:rowOff>138750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"/>
  <sheetViews>
    <sheetView tabSelected="1" zoomScaleNormal="100" workbookViewId="0">
      <pane xSplit="1" ySplit="3" topLeftCell="B4" activePane="bottomRight" state="frozen"/>
      <selection sqref="A1:A3"/>
      <selection pane="topRight" sqref="A1:A3"/>
      <selection pane="bottomLeft" sqref="A1:A3"/>
      <selection pane="bottomRight" activeCell="I12" sqref="I12"/>
    </sheetView>
  </sheetViews>
  <sheetFormatPr defaultRowHeight="15"/>
  <cols>
    <col min="1" max="1" width="28.28515625" style="17" customWidth="1"/>
    <col min="2" max="2" width="11.140625" style="17" customWidth="1"/>
    <col min="3" max="3" width="11.5703125" style="17" customWidth="1"/>
    <col min="4" max="4" width="12.5703125" style="17" customWidth="1"/>
    <col min="5" max="5" width="10.5703125" style="17" customWidth="1"/>
    <col min="6" max="6" width="10.85546875" style="17" customWidth="1"/>
    <col min="7" max="8" width="10.7109375" style="17" customWidth="1"/>
    <col min="9" max="9" width="10.5703125" style="17" customWidth="1"/>
    <col min="10" max="15" width="10.5703125" style="17" hidden="1" customWidth="1"/>
    <col min="16" max="17" width="9.140625" style="17"/>
    <col min="18" max="18" width="11" style="17" customWidth="1"/>
    <col min="19" max="26" width="9.140625" style="17"/>
    <col min="27" max="28" width="11.85546875" style="17" customWidth="1"/>
    <col min="29" max="33" width="11.5703125" style="17" customWidth="1"/>
    <col min="34" max="242" width="9.140625" style="17"/>
    <col min="243" max="243" width="28.28515625" style="17" customWidth="1"/>
    <col min="244" max="244" width="11.140625" style="17" customWidth="1"/>
    <col min="245" max="245" width="11.5703125" style="17" customWidth="1"/>
    <col min="246" max="246" width="12.5703125" style="17" customWidth="1"/>
    <col min="247" max="247" width="10.5703125" style="17" customWidth="1"/>
    <col min="248" max="248" width="10.85546875" style="17" customWidth="1"/>
    <col min="249" max="250" width="10.7109375" style="17" customWidth="1"/>
    <col min="251" max="257" width="10.5703125" style="17" customWidth="1"/>
    <col min="258" max="274" width="9.140625" style="17"/>
    <col min="275" max="277" width="11.85546875" style="17" customWidth="1"/>
    <col min="278" max="498" width="9.140625" style="17"/>
    <col min="499" max="499" width="28.28515625" style="17" customWidth="1"/>
    <col min="500" max="500" width="11.140625" style="17" customWidth="1"/>
    <col min="501" max="501" width="11.5703125" style="17" customWidth="1"/>
    <col min="502" max="502" width="12.5703125" style="17" customWidth="1"/>
    <col min="503" max="503" width="10.5703125" style="17" customWidth="1"/>
    <col min="504" max="504" width="10.85546875" style="17" customWidth="1"/>
    <col min="505" max="506" width="10.7109375" style="17" customWidth="1"/>
    <col min="507" max="513" width="10.5703125" style="17" customWidth="1"/>
    <col min="514" max="530" width="9.140625" style="17"/>
    <col min="531" max="533" width="11.85546875" style="17" customWidth="1"/>
    <col min="534" max="754" width="9.140625" style="17"/>
    <col min="755" max="755" width="28.28515625" style="17" customWidth="1"/>
    <col min="756" max="756" width="11.140625" style="17" customWidth="1"/>
    <col min="757" max="757" width="11.5703125" style="17" customWidth="1"/>
    <col min="758" max="758" width="12.5703125" style="17" customWidth="1"/>
    <col min="759" max="759" width="10.5703125" style="17" customWidth="1"/>
    <col min="760" max="760" width="10.85546875" style="17" customWidth="1"/>
    <col min="761" max="762" width="10.7109375" style="17" customWidth="1"/>
    <col min="763" max="769" width="10.5703125" style="17" customWidth="1"/>
    <col min="770" max="786" width="9.140625" style="17"/>
    <col min="787" max="789" width="11.85546875" style="17" customWidth="1"/>
    <col min="790" max="1010" width="9.140625" style="17"/>
    <col min="1011" max="1011" width="28.28515625" style="17" customWidth="1"/>
    <col min="1012" max="1012" width="11.140625" style="17" customWidth="1"/>
    <col min="1013" max="1013" width="11.5703125" style="17" customWidth="1"/>
    <col min="1014" max="1014" width="12.5703125" style="17" customWidth="1"/>
    <col min="1015" max="1015" width="10.5703125" style="17" customWidth="1"/>
    <col min="1016" max="1016" width="10.85546875" style="17" customWidth="1"/>
    <col min="1017" max="1018" width="10.7109375" style="17" customWidth="1"/>
    <col min="1019" max="1025" width="10.5703125" style="17" customWidth="1"/>
    <col min="1026" max="1042" width="9.140625" style="17"/>
    <col min="1043" max="1045" width="11.85546875" style="17" customWidth="1"/>
    <col min="1046" max="1266" width="9.140625" style="17"/>
    <col min="1267" max="1267" width="28.28515625" style="17" customWidth="1"/>
    <col min="1268" max="1268" width="11.140625" style="17" customWidth="1"/>
    <col min="1269" max="1269" width="11.5703125" style="17" customWidth="1"/>
    <col min="1270" max="1270" width="12.5703125" style="17" customWidth="1"/>
    <col min="1271" max="1271" width="10.5703125" style="17" customWidth="1"/>
    <col min="1272" max="1272" width="10.85546875" style="17" customWidth="1"/>
    <col min="1273" max="1274" width="10.7109375" style="17" customWidth="1"/>
    <col min="1275" max="1281" width="10.5703125" style="17" customWidth="1"/>
    <col min="1282" max="1298" width="9.140625" style="17"/>
    <col min="1299" max="1301" width="11.85546875" style="17" customWidth="1"/>
    <col min="1302" max="1522" width="9.140625" style="17"/>
    <col min="1523" max="1523" width="28.28515625" style="17" customWidth="1"/>
    <col min="1524" max="1524" width="11.140625" style="17" customWidth="1"/>
    <col min="1525" max="1525" width="11.5703125" style="17" customWidth="1"/>
    <col min="1526" max="1526" width="12.5703125" style="17" customWidth="1"/>
    <col min="1527" max="1527" width="10.5703125" style="17" customWidth="1"/>
    <col min="1528" max="1528" width="10.85546875" style="17" customWidth="1"/>
    <col min="1529" max="1530" width="10.7109375" style="17" customWidth="1"/>
    <col min="1531" max="1537" width="10.5703125" style="17" customWidth="1"/>
    <col min="1538" max="1554" width="9.140625" style="17"/>
    <col min="1555" max="1557" width="11.85546875" style="17" customWidth="1"/>
    <col min="1558" max="1778" width="9.140625" style="17"/>
    <col min="1779" max="1779" width="28.28515625" style="17" customWidth="1"/>
    <col min="1780" max="1780" width="11.140625" style="17" customWidth="1"/>
    <col min="1781" max="1781" width="11.5703125" style="17" customWidth="1"/>
    <col min="1782" max="1782" width="12.5703125" style="17" customWidth="1"/>
    <col min="1783" max="1783" width="10.5703125" style="17" customWidth="1"/>
    <col min="1784" max="1784" width="10.85546875" style="17" customWidth="1"/>
    <col min="1785" max="1786" width="10.7109375" style="17" customWidth="1"/>
    <col min="1787" max="1793" width="10.5703125" style="17" customWidth="1"/>
    <col min="1794" max="1810" width="9.140625" style="17"/>
    <col min="1811" max="1813" width="11.85546875" style="17" customWidth="1"/>
    <col min="1814" max="2034" width="9.140625" style="17"/>
    <col min="2035" max="2035" width="28.28515625" style="17" customWidth="1"/>
    <col min="2036" max="2036" width="11.140625" style="17" customWidth="1"/>
    <col min="2037" max="2037" width="11.5703125" style="17" customWidth="1"/>
    <col min="2038" max="2038" width="12.5703125" style="17" customWidth="1"/>
    <col min="2039" max="2039" width="10.5703125" style="17" customWidth="1"/>
    <col min="2040" max="2040" width="10.85546875" style="17" customWidth="1"/>
    <col min="2041" max="2042" width="10.7109375" style="17" customWidth="1"/>
    <col min="2043" max="2049" width="10.5703125" style="17" customWidth="1"/>
    <col min="2050" max="2066" width="9.140625" style="17"/>
    <col min="2067" max="2069" width="11.85546875" style="17" customWidth="1"/>
    <col min="2070" max="2290" width="9.140625" style="17"/>
    <col min="2291" max="2291" width="28.28515625" style="17" customWidth="1"/>
    <col min="2292" max="2292" width="11.140625" style="17" customWidth="1"/>
    <col min="2293" max="2293" width="11.5703125" style="17" customWidth="1"/>
    <col min="2294" max="2294" width="12.5703125" style="17" customWidth="1"/>
    <col min="2295" max="2295" width="10.5703125" style="17" customWidth="1"/>
    <col min="2296" max="2296" width="10.85546875" style="17" customWidth="1"/>
    <col min="2297" max="2298" width="10.7109375" style="17" customWidth="1"/>
    <col min="2299" max="2305" width="10.5703125" style="17" customWidth="1"/>
    <col min="2306" max="2322" width="9.140625" style="17"/>
    <col min="2323" max="2325" width="11.85546875" style="17" customWidth="1"/>
    <col min="2326" max="2546" width="9.140625" style="17"/>
    <col min="2547" max="2547" width="28.28515625" style="17" customWidth="1"/>
    <col min="2548" max="2548" width="11.140625" style="17" customWidth="1"/>
    <col min="2549" max="2549" width="11.5703125" style="17" customWidth="1"/>
    <col min="2550" max="2550" width="12.5703125" style="17" customWidth="1"/>
    <col min="2551" max="2551" width="10.5703125" style="17" customWidth="1"/>
    <col min="2552" max="2552" width="10.85546875" style="17" customWidth="1"/>
    <col min="2553" max="2554" width="10.7109375" style="17" customWidth="1"/>
    <col min="2555" max="2561" width="10.5703125" style="17" customWidth="1"/>
    <col min="2562" max="2578" width="9.140625" style="17"/>
    <col min="2579" max="2581" width="11.85546875" style="17" customWidth="1"/>
    <col min="2582" max="2802" width="9.140625" style="17"/>
    <col min="2803" max="2803" width="28.28515625" style="17" customWidth="1"/>
    <col min="2804" max="2804" width="11.140625" style="17" customWidth="1"/>
    <col min="2805" max="2805" width="11.5703125" style="17" customWidth="1"/>
    <col min="2806" max="2806" width="12.5703125" style="17" customWidth="1"/>
    <col min="2807" max="2807" width="10.5703125" style="17" customWidth="1"/>
    <col min="2808" max="2808" width="10.85546875" style="17" customWidth="1"/>
    <col min="2809" max="2810" width="10.7109375" style="17" customWidth="1"/>
    <col min="2811" max="2817" width="10.5703125" style="17" customWidth="1"/>
    <col min="2818" max="2834" width="9.140625" style="17"/>
    <col min="2835" max="2837" width="11.85546875" style="17" customWidth="1"/>
    <col min="2838" max="3058" width="9.140625" style="17"/>
    <col min="3059" max="3059" width="28.28515625" style="17" customWidth="1"/>
    <col min="3060" max="3060" width="11.140625" style="17" customWidth="1"/>
    <col min="3061" max="3061" width="11.5703125" style="17" customWidth="1"/>
    <col min="3062" max="3062" width="12.5703125" style="17" customWidth="1"/>
    <col min="3063" max="3063" width="10.5703125" style="17" customWidth="1"/>
    <col min="3064" max="3064" width="10.85546875" style="17" customWidth="1"/>
    <col min="3065" max="3066" width="10.7109375" style="17" customWidth="1"/>
    <col min="3067" max="3073" width="10.5703125" style="17" customWidth="1"/>
    <col min="3074" max="3090" width="9.140625" style="17"/>
    <col min="3091" max="3093" width="11.85546875" style="17" customWidth="1"/>
    <col min="3094" max="3314" width="9.140625" style="17"/>
    <col min="3315" max="3315" width="28.28515625" style="17" customWidth="1"/>
    <col min="3316" max="3316" width="11.140625" style="17" customWidth="1"/>
    <col min="3317" max="3317" width="11.5703125" style="17" customWidth="1"/>
    <col min="3318" max="3318" width="12.5703125" style="17" customWidth="1"/>
    <col min="3319" max="3319" width="10.5703125" style="17" customWidth="1"/>
    <col min="3320" max="3320" width="10.85546875" style="17" customWidth="1"/>
    <col min="3321" max="3322" width="10.7109375" style="17" customWidth="1"/>
    <col min="3323" max="3329" width="10.5703125" style="17" customWidth="1"/>
    <col min="3330" max="3346" width="9.140625" style="17"/>
    <col min="3347" max="3349" width="11.85546875" style="17" customWidth="1"/>
    <col min="3350" max="3570" width="9.140625" style="17"/>
    <col min="3571" max="3571" width="28.28515625" style="17" customWidth="1"/>
    <col min="3572" max="3572" width="11.140625" style="17" customWidth="1"/>
    <col min="3573" max="3573" width="11.5703125" style="17" customWidth="1"/>
    <col min="3574" max="3574" width="12.5703125" style="17" customWidth="1"/>
    <col min="3575" max="3575" width="10.5703125" style="17" customWidth="1"/>
    <col min="3576" max="3576" width="10.85546875" style="17" customWidth="1"/>
    <col min="3577" max="3578" width="10.7109375" style="17" customWidth="1"/>
    <col min="3579" max="3585" width="10.5703125" style="17" customWidth="1"/>
    <col min="3586" max="3602" width="9.140625" style="17"/>
    <col min="3603" max="3605" width="11.85546875" style="17" customWidth="1"/>
    <col min="3606" max="3826" width="9.140625" style="17"/>
    <col min="3827" max="3827" width="28.28515625" style="17" customWidth="1"/>
    <col min="3828" max="3828" width="11.140625" style="17" customWidth="1"/>
    <col min="3829" max="3829" width="11.5703125" style="17" customWidth="1"/>
    <col min="3830" max="3830" width="12.5703125" style="17" customWidth="1"/>
    <col min="3831" max="3831" width="10.5703125" style="17" customWidth="1"/>
    <col min="3832" max="3832" width="10.85546875" style="17" customWidth="1"/>
    <col min="3833" max="3834" width="10.7109375" style="17" customWidth="1"/>
    <col min="3835" max="3841" width="10.5703125" style="17" customWidth="1"/>
    <col min="3842" max="3858" width="9.140625" style="17"/>
    <col min="3859" max="3861" width="11.85546875" style="17" customWidth="1"/>
    <col min="3862" max="4082" width="9.140625" style="17"/>
    <col min="4083" max="4083" width="28.28515625" style="17" customWidth="1"/>
    <col min="4084" max="4084" width="11.140625" style="17" customWidth="1"/>
    <col min="4085" max="4085" width="11.5703125" style="17" customWidth="1"/>
    <col min="4086" max="4086" width="12.5703125" style="17" customWidth="1"/>
    <col min="4087" max="4087" width="10.5703125" style="17" customWidth="1"/>
    <col min="4088" max="4088" width="10.85546875" style="17" customWidth="1"/>
    <col min="4089" max="4090" width="10.7109375" style="17" customWidth="1"/>
    <col min="4091" max="4097" width="10.5703125" style="17" customWidth="1"/>
    <col min="4098" max="4114" width="9.140625" style="17"/>
    <col min="4115" max="4117" width="11.85546875" style="17" customWidth="1"/>
    <col min="4118" max="4338" width="9.140625" style="17"/>
    <col min="4339" max="4339" width="28.28515625" style="17" customWidth="1"/>
    <col min="4340" max="4340" width="11.140625" style="17" customWidth="1"/>
    <col min="4341" max="4341" width="11.5703125" style="17" customWidth="1"/>
    <col min="4342" max="4342" width="12.5703125" style="17" customWidth="1"/>
    <col min="4343" max="4343" width="10.5703125" style="17" customWidth="1"/>
    <col min="4344" max="4344" width="10.85546875" style="17" customWidth="1"/>
    <col min="4345" max="4346" width="10.7109375" style="17" customWidth="1"/>
    <col min="4347" max="4353" width="10.5703125" style="17" customWidth="1"/>
    <col min="4354" max="4370" width="9.140625" style="17"/>
    <col min="4371" max="4373" width="11.85546875" style="17" customWidth="1"/>
    <col min="4374" max="4594" width="9.140625" style="17"/>
    <col min="4595" max="4595" width="28.28515625" style="17" customWidth="1"/>
    <col min="4596" max="4596" width="11.140625" style="17" customWidth="1"/>
    <col min="4597" max="4597" width="11.5703125" style="17" customWidth="1"/>
    <col min="4598" max="4598" width="12.5703125" style="17" customWidth="1"/>
    <col min="4599" max="4599" width="10.5703125" style="17" customWidth="1"/>
    <col min="4600" max="4600" width="10.85546875" style="17" customWidth="1"/>
    <col min="4601" max="4602" width="10.7109375" style="17" customWidth="1"/>
    <col min="4603" max="4609" width="10.5703125" style="17" customWidth="1"/>
    <col min="4610" max="4626" width="9.140625" style="17"/>
    <col min="4627" max="4629" width="11.85546875" style="17" customWidth="1"/>
    <col min="4630" max="4850" width="9.140625" style="17"/>
    <col min="4851" max="4851" width="28.28515625" style="17" customWidth="1"/>
    <col min="4852" max="4852" width="11.140625" style="17" customWidth="1"/>
    <col min="4853" max="4853" width="11.5703125" style="17" customWidth="1"/>
    <col min="4854" max="4854" width="12.5703125" style="17" customWidth="1"/>
    <col min="4855" max="4855" width="10.5703125" style="17" customWidth="1"/>
    <col min="4856" max="4856" width="10.85546875" style="17" customWidth="1"/>
    <col min="4857" max="4858" width="10.7109375" style="17" customWidth="1"/>
    <col min="4859" max="4865" width="10.5703125" style="17" customWidth="1"/>
    <col min="4866" max="4882" width="9.140625" style="17"/>
    <col min="4883" max="4885" width="11.85546875" style="17" customWidth="1"/>
    <col min="4886" max="5106" width="9.140625" style="17"/>
    <col min="5107" max="5107" width="28.28515625" style="17" customWidth="1"/>
    <col min="5108" max="5108" width="11.140625" style="17" customWidth="1"/>
    <col min="5109" max="5109" width="11.5703125" style="17" customWidth="1"/>
    <col min="5110" max="5110" width="12.5703125" style="17" customWidth="1"/>
    <col min="5111" max="5111" width="10.5703125" style="17" customWidth="1"/>
    <col min="5112" max="5112" width="10.85546875" style="17" customWidth="1"/>
    <col min="5113" max="5114" width="10.7109375" style="17" customWidth="1"/>
    <col min="5115" max="5121" width="10.5703125" style="17" customWidth="1"/>
    <col min="5122" max="5138" width="9.140625" style="17"/>
    <col min="5139" max="5141" width="11.85546875" style="17" customWidth="1"/>
    <col min="5142" max="5362" width="9.140625" style="17"/>
    <col min="5363" max="5363" width="28.28515625" style="17" customWidth="1"/>
    <col min="5364" max="5364" width="11.140625" style="17" customWidth="1"/>
    <col min="5365" max="5365" width="11.5703125" style="17" customWidth="1"/>
    <col min="5366" max="5366" width="12.5703125" style="17" customWidth="1"/>
    <col min="5367" max="5367" width="10.5703125" style="17" customWidth="1"/>
    <col min="5368" max="5368" width="10.85546875" style="17" customWidth="1"/>
    <col min="5369" max="5370" width="10.7109375" style="17" customWidth="1"/>
    <col min="5371" max="5377" width="10.5703125" style="17" customWidth="1"/>
    <col min="5378" max="5394" width="9.140625" style="17"/>
    <col min="5395" max="5397" width="11.85546875" style="17" customWidth="1"/>
    <col min="5398" max="5618" width="9.140625" style="17"/>
    <col min="5619" max="5619" width="28.28515625" style="17" customWidth="1"/>
    <col min="5620" max="5620" width="11.140625" style="17" customWidth="1"/>
    <col min="5621" max="5621" width="11.5703125" style="17" customWidth="1"/>
    <col min="5622" max="5622" width="12.5703125" style="17" customWidth="1"/>
    <col min="5623" max="5623" width="10.5703125" style="17" customWidth="1"/>
    <col min="5624" max="5624" width="10.85546875" style="17" customWidth="1"/>
    <col min="5625" max="5626" width="10.7109375" style="17" customWidth="1"/>
    <col min="5627" max="5633" width="10.5703125" style="17" customWidth="1"/>
    <col min="5634" max="5650" width="9.140625" style="17"/>
    <col min="5651" max="5653" width="11.85546875" style="17" customWidth="1"/>
    <col min="5654" max="5874" width="9.140625" style="17"/>
    <col min="5875" max="5875" width="28.28515625" style="17" customWidth="1"/>
    <col min="5876" max="5876" width="11.140625" style="17" customWidth="1"/>
    <col min="5877" max="5877" width="11.5703125" style="17" customWidth="1"/>
    <col min="5878" max="5878" width="12.5703125" style="17" customWidth="1"/>
    <col min="5879" max="5879" width="10.5703125" style="17" customWidth="1"/>
    <col min="5880" max="5880" width="10.85546875" style="17" customWidth="1"/>
    <col min="5881" max="5882" width="10.7109375" style="17" customWidth="1"/>
    <col min="5883" max="5889" width="10.5703125" style="17" customWidth="1"/>
    <col min="5890" max="5906" width="9.140625" style="17"/>
    <col min="5907" max="5909" width="11.85546875" style="17" customWidth="1"/>
    <col min="5910" max="6130" width="9.140625" style="17"/>
    <col min="6131" max="6131" width="28.28515625" style="17" customWidth="1"/>
    <col min="6132" max="6132" width="11.140625" style="17" customWidth="1"/>
    <col min="6133" max="6133" width="11.5703125" style="17" customWidth="1"/>
    <col min="6134" max="6134" width="12.5703125" style="17" customWidth="1"/>
    <col min="6135" max="6135" width="10.5703125" style="17" customWidth="1"/>
    <col min="6136" max="6136" width="10.85546875" style="17" customWidth="1"/>
    <col min="6137" max="6138" width="10.7109375" style="17" customWidth="1"/>
    <col min="6139" max="6145" width="10.5703125" style="17" customWidth="1"/>
    <col min="6146" max="6162" width="9.140625" style="17"/>
    <col min="6163" max="6165" width="11.85546875" style="17" customWidth="1"/>
    <col min="6166" max="6386" width="9.140625" style="17"/>
    <col min="6387" max="6387" width="28.28515625" style="17" customWidth="1"/>
    <col min="6388" max="6388" width="11.140625" style="17" customWidth="1"/>
    <col min="6389" max="6389" width="11.5703125" style="17" customWidth="1"/>
    <col min="6390" max="6390" width="12.5703125" style="17" customWidth="1"/>
    <col min="6391" max="6391" width="10.5703125" style="17" customWidth="1"/>
    <col min="6392" max="6392" width="10.85546875" style="17" customWidth="1"/>
    <col min="6393" max="6394" width="10.7109375" style="17" customWidth="1"/>
    <col min="6395" max="6401" width="10.5703125" style="17" customWidth="1"/>
    <col min="6402" max="6418" width="9.140625" style="17"/>
    <col min="6419" max="6421" width="11.85546875" style="17" customWidth="1"/>
    <col min="6422" max="6642" width="9.140625" style="17"/>
    <col min="6643" max="6643" width="28.28515625" style="17" customWidth="1"/>
    <col min="6644" max="6644" width="11.140625" style="17" customWidth="1"/>
    <col min="6645" max="6645" width="11.5703125" style="17" customWidth="1"/>
    <col min="6646" max="6646" width="12.5703125" style="17" customWidth="1"/>
    <col min="6647" max="6647" width="10.5703125" style="17" customWidth="1"/>
    <col min="6648" max="6648" width="10.85546875" style="17" customWidth="1"/>
    <col min="6649" max="6650" width="10.7109375" style="17" customWidth="1"/>
    <col min="6651" max="6657" width="10.5703125" style="17" customWidth="1"/>
    <col min="6658" max="6674" width="9.140625" style="17"/>
    <col min="6675" max="6677" width="11.85546875" style="17" customWidth="1"/>
    <col min="6678" max="6898" width="9.140625" style="17"/>
    <col min="6899" max="6899" width="28.28515625" style="17" customWidth="1"/>
    <col min="6900" max="6900" width="11.140625" style="17" customWidth="1"/>
    <col min="6901" max="6901" width="11.5703125" style="17" customWidth="1"/>
    <col min="6902" max="6902" width="12.5703125" style="17" customWidth="1"/>
    <col min="6903" max="6903" width="10.5703125" style="17" customWidth="1"/>
    <col min="6904" max="6904" width="10.85546875" style="17" customWidth="1"/>
    <col min="6905" max="6906" width="10.7109375" style="17" customWidth="1"/>
    <col min="6907" max="6913" width="10.5703125" style="17" customWidth="1"/>
    <col min="6914" max="6930" width="9.140625" style="17"/>
    <col min="6931" max="6933" width="11.85546875" style="17" customWidth="1"/>
    <col min="6934" max="7154" width="9.140625" style="17"/>
    <col min="7155" max="7155" width="28.28515625" style="17" customWidth="1"/>
    <col min="7156" max="7156" width="11.140625" style="17" customWidth="1"/>
    <col min="7157" max="7157" width="11.5703125" style="17" customWidth="1"/>
    <col min="7158" max="7158" width="12.5703125" style="17" customWidth="1"/>
    <col min="7159" max="7159" width="10.5703125" style="17" customWidth="1"/>
    <col min="7160" max="7160" width="10.85546875" style="17" customWidth="1"/>
    <col min="7161" max="7162" width="10.7109375" style="17" customWidth="1"/>
    <col min="7163" max="7169" width="10.5703125" style="17" customWidth="1"/>
    <col min="7170" max="7186" width="9.140625" style="17"/>
    <col min="7187" max="7189" width="11.85546875" style="17" customWidth="1"/>
    <col min="7190" max="7410" width="9.140625" style="17"/>
    <col min="7411" max="7411" width="28.28515625" style="17" customWidth="1"/>
    <col min="7412" max="7412" width="11.140625" style="17" customWidth="1"/>
    <col min="7413" max="7413" width="11.5703125" style="17" customWidth="1"/>
    <col min="7414" max="7414" width="12.5703125" style="17" customWidth="1"/>
    <col min="7415" max="7415" width="10.5703125" style="17" customWidth="1"/>
    <col min="7416" max="7416" width="10.85546875" style="17" customWidth="1"/>
    <col min="7417" max="7418" width="10.7109375" style="17" customWidth="1"/>
    <col min="7419" max="7425" width="10.5703125" style="17" customWidth="1"/>
    <col min="7426" max="7442" width="9.140625" style="17"/>
    <col min="7443" max="7445" width="11.85546875" style="17" customWidth="1"/>
    <col min="7446" max="7666" width="9.140625" style="17"/>
    <col min="7667" max="7667" width="28.28515625" style="17" customWidth="1"/>
    <col min="7668" max="7668" width="11.140625" style="17" customWidth="1"/>
    <col min="7669" max="7669" width="11.5703125" style="17" customWidth="1"/>
    <col min="7670" max="7670" width="12.5703125" style="17" customWidth="1"/>
    <col min="7671" max="7671" width="10.5703125" style="17" customWidth="1"/>
    <col min="7672" max="7672" width="10.85546875" style="17" customWidth="1"/>
    <col min="7673" max="7674" width="10.7109375" style="17" customWidth="1"/>
    <col min="7675" max="7681" width="10.5703125" style="17" customWidth="1"/>
    <col min="7682" max="7698" width="9.140625" style="17"/>
    <col min="7699" max="7701" width="11.85546875" style="17" customWidth="1"/>
    <col min="7702" max="7922" width="9.140625" style="17"/>
    <col min="7923" max="7923" width="28.28515625" style="17" customWidth="1"/>
    <col min="7924" max="7924" width="11.140625" style="17" customWidth="1"/>
    <col min="7925" max="7925" width="11.5703125" style="17" customWidth="1"/>
    <col min="7926" max="7926" width="12.5703125" style="17" customWidth="1"/>
    <col min="7927" max="7927" width="10.5703125" style="17" customWidth="1"/>
    <col min="7928" max="7928" width="10.85546875" style="17" customWidth="1"/>
    <col min="7929" max="7930" width="10.7109375" style="17" customWidth="1"/>
    <col min="7931" max="7937" width="10.5703125" style="17" customWidth="1"/>
    <col min="7938" max="7954" width="9.140625" style="17"/>
    <col min="7955" max="7957" width="11.85546875" style="17" customWidth="1"/>
    <col min="7958" max="8178" width="9.140625" style="17"/>
    <col min="8179" max="8179" width="28.28515625" style="17" customWidth="1"/>
    <col min="8180" max="8180" width="11.140625" style="17" customWidth="1"/>
    <col min="8181" max="8181" width="11.5703125" style="17" customWidth="1"/>
    <col min="8182" max="8182" width="12.5703125" style="17" customWidth="1"/>
    <col min="8183" max="8183" width="10.5703125" style="17" customWidth="1"/>
    <col min="8184" max="8184" width="10.85546875" style="17" customWidth="1"/>
    <col min="8185" max="8186" width="10.7109375" style="17" customWidth="1"/>
    <col min="8187" max="8193" width="10.5703125" style="17" customWidth="1"/>
    <col min="8194" max="8210" width="9.140625" style="17"/>
    <col min="8211" max="8213" width="11.85546875" style="17" customWidth="1"/>
    <col min="8214" max="8434" width="9.140625" style="17"/>
    <col min="8435" max="8435" width="28.28515625" style="17" customWidth="1"/>
    <col min="8436" max="8436" width="11.140625" style="17" customWidth="1"/>
    <col min="8437" max="8437" width="11.5703125" style="17" customWidth="1"/>
    <col min="8438" max="8438" width="12.5703125" style="17" customWidth="1"/>
    <col min="8439" max="8439" width="10.5703125" style="17" customWidth="1"/>
    <col min="8440" max="8440" width="10.85546875" style="17" customWidth="1"/>
    <col min="8441" max="8442" width="10.7109375" style="17" customWidth="1"/>
    <col min="8443" max="8449" width="10.5703125" style="17" customWidth="1"/>
    <col min="8450" max="8466" width="9.140625" style="17"/>
    <col min="8467" max="8469" width="11.85546875" style="17" customWidth="1"/>
    <col min="8470" max="8690" width="9.140625" style="17"/>
    <col min="8691" max="8691" width="28.28515625" style="17" customWidth="1"/>
    <col min="8692" max="8692" width="11.140625" style="17" customWidth="1"/>
    <col min="8693" max="8693" width="11.5703125" style="17" customWidth="1"/>
    <col min="8694" max="8694" width="12.5703125" style="17" customWidth="1"/>
    <col min="8695" max="8695" width="10.5703125" style="17" customWidth="1"/>
    <col min="8696" max="8696" width="10.85546875" style="17" customWidth="1"/>
    <col min="8697" max="8698" width="10.7109375" style="17" customWidth="1"/>
    <col min="8699" max="8705" width="10.5703125" style="17" customWidth="1"/>
    <col min="8706" max="8722" width="9.140625" style="17"/>
    <col min="8723" max="8725" width="11.85546875" style="17" customWidth="1"/>
    <col min="8726" max="8946" width="9.140625" style="17"/>
    <col min="8947" max="8947" width="28.28515625" style="17" customWidth="1"/>
    <col min="8948" max="8948" width="11.140625" style="17" customWidth="1"/>
    <col min="8949" max="8949" width="11.5703125" style="17" customWidth="1"/>
    <col min="8950" max="8950" width="12.5703125" style="17" customWidth="1"/>
    <col min="8951" max="8951" width="10.5703125" style="17" customWidth="1"/>
    <col min="8952" max="8952" width="10.85546875" style="17" customWidth="1"/>
    <col min="8953" max="8954" width="10.7109375" style="17" customWidth="1"/>
    <col min="8955" max="8961" width="10.5703125" style="17" customWidth="1"/>
    <col min="8962" max="8978" width="9.140625" style="17"/>
    <col min="8979" max="8981" width="11.85546875" style="17" customWidth="1"/>
    <col min="8982" max="9202" width="9.140625" style="17"/>
    <col min="9203" max="9203" width="28.28515625" style="17" customWidth="1"/>
    <col min="9204" max="9204" width="11.140625" style="17" customWidth="1"/>
    <col min="9205" max="9205" width="11.5703125" style="17" customWidth="1"/>
    <col min="9206" max="9206" width="12.5703125" style="17" customWidth="1"/>
    <col min="9207" max="9207" width="10.5703125" style="17" customWidth="1"/>
    <col min="9208" max="9208" width="10.85546875" style="17" customWidth="1"/>
    <col min="9209" max="9210" width="10.7109375" style="17" customWidth="1"/>
    <col min="9211" max="9217" width="10.5703125" style="17" customWidth="1"/>
    <col min="9218" max="9234" width="9.140625" style="17"/>
    <col min="9235" max="9237" width="11.85546875" style="17" customWidth="1"/>
    <col min="9238" max="9458" width="9.140625" style="17"/>
    <col min="9459" max="9459" width="28.28515625" style="17" customWidth="1"/>
    <col min="9460" max="9460" width="11.140625" style="17" customWidth="1"/>
    <col min="9461" max="9461" width="11.5703125" style="17" customWidth="1"/>
    <col min="9462" max="9462" width="12.5703125" style="17" customWidth="1"/>
    <col min="9463" max="9463" width="10.5703125" style="17" customWidth="1"/>
    <col min="9464" max="9464" width="10.85546875" style="17" customWidth="1"/>
    <col min="9465" max="9466" width="10.7109375" style="17" customWidth="1"/>
    <col min="9467" max="9473" width="10.5703125" style="17" customWidth="1"/>
    <col min="9474" max="9490" width="9.140625" style="17"/>
    <col min="9491" max="9493" width="11.85546875" style="17" customWidth="1"/>
    <col min="9494" max="9714" width="9.140625" style="17"/>
    <col min="9715" max="9715" width="28.28515625" style="17" customWidth="1"/>
    <col min="9716" max="9716" width="11.140625" style="17" customWidth="1"/>
    <col min="9717" max="9717" width="11.5703125" style="17" customWidth="1"/>
    <col min="9718" max="9718" width="12.5703125" style="17" customWidth="1"/>
    <col min="9719" max="9719" width="10.5703125" style="17" customWidth="1"/>
    <col min="9720" max="9720" width="10.85546875" style="17" customWidth="1"/>
    <col min="9721" max="9722" width="10.7109375" style="17" customWidth="1"/>
    <col min="9723" max="9729" width="10.5703125" style="17" customWidth="1"/>
    <col min="9730" max="9746" width="9.140625" style="17"/>
    <col min="9747" max="9749" width="11.85546875" style="17" customWidth="1"/>
    <col min="9750" max="9970" width="9.140625" style="17"/>
    <col min="9971" max="9971" width="28.28515625" style="17" customWidth="1"/>
    <col min="9972" max="9972" width="11.140625" style="17" customWidth="1"/>
    <col min="9973" max="9973" width="11.5703125" style="17" customWidth="1"/>
    <col min="9974" max="9974" width="12.5703125" style="17" customWidth="1"/>
    <col min="9975" max="9975" width="10.5703125" style="17" customWidth="1"/>
    <col min="9976" max="9976" width="10.85546875" style="17" customWidth="1"/>
    <col min="9977" max="9978" width="10.7109375" style="17" customWidth="1"/>
    <col min="9979" max="9985" width="10.5703125" style="17" customWidth="1"/>
    <col min="9986" max="10002" width="9.140625" style="17"/>
    <col min="10003" max="10005" width="11.85546875" style="17" customWidth="1"/>
    <col min="10006" max="10226" width="9.140625" style="17"/>
    <col min="10227" max="10227" width="28.28515625" style="17" customWidth="1"/>
    <col min="10228" max="10228" width="11.140625" style="17" customWidth="1"/>
    <col min="10229" max="10229" width="11.5703125" style="17" customWidth="1"/>
    <col min="10230" max="10230" width="12.5703125" style="17" customWidth="1"/>
    <col min="10231" max="10231" width="10.5703125" style="17" customWidth="1"/>
    <col min="10232" max="10232" width="10.85546875" style="17" customWidth="1"/>
    <col min="10233" max="10234" width="10.7109375" style="17" customWidth="1"/>
    <col min="10235" max="10241" width="10.5703125" style="17" customWidth="1"/>
    <col min="10242" max="10258" width="9.140625" style="17"/>
    <col min="10259" max="10261" width="11.85546875" style="17" customWidth="1"/>
    <col min="10262" max="10482" width="9.140625" style="17"/>
    <col min="10483" max="10483" width="28.28515625" style="17" customWidth="1"/>
    <col min="10484" max="10484" width="11.140625" style="17" customWidth="1"/>
    <col min="10485" max="10485" width="11.5703125" style="17" customWidth="1"/>
    <col min="10486" max="10486" width="12.5703125" style="17" customWidth="1"/>
    <col min="10487" max="10487" width="10.5703125" style="17" customWidth="1"/>
    <col min="10488" max="10488" width="10.85546875" style="17" customWidth="1"/>
    <col min="10489" max="10490" width="10.7109375" style="17" customWidth="1"/>
    <col min="10491" max="10497" width="10.5703125" style="17" customWidth="1"/>
    <col min="10498" max="10514" width="9.140625" style="17"/>
    <col min="10515" max="10517" width="11.85546875" style="17" customWidth="1"/>
    <col min="10518" max="10738" width="9.140625" style="17"/>
    <col min="10739" max="10739" width="28.28515625" style="17" customWidth="1"/>
    <col min="10740" max="10740" width="11.140625" style="17" customWidth="1"/>
    <col min="10741" max="10741" width="11.5703125" style="17" customWidth="1"/>
    <col min="10742" max="10742" width="12.5703125" style="17" customWidth="1"/>
    <col min="10743" max="10743" width="10.5703125" style="17" customWidth="1"/>
    <col min="10744" max="10744" width="10.85546875" style="17" customWidth="1"/>
    <col min="10745" max="10746" width="10.7109375" style="17" customWidth="1"/>
    <col min="10747" max="10753" width="10.5703125" style="17" customWidth="1"/>
    <col min="10754" max="10770" width="9.140625" style="17"/>
    <col min="10771" max="10773" width="11.85546875" style="17" customWidth="1"/>
    <col min="10774" max="10994" width="9.140625" style="17"/>
    <col min="10995" max="10995" width="28.28515625" style="17" customWidth="1"/>
    <col min="10996" max="10996" width="11.140625" style="17" customWidth="1"/>
    <col min="10997" max="10997" width="11.5703125" style="17" customWidth="1"/>
    <col min="10998" max="10998" width="12.5703125" style="17" customWidth="1"/>
    <col min="10999" max="10999" width="10.5703125" style="17" customWidth="1"/>
    <col min="11000" max="11000" width="10.85546875" style="17" customWidth="1"/>
    <col min="11001" max="11002" width="10.7109375" style="17" customWidth="1"/>
    <col min="11003" max="11009" width="10.5703125" style="17" customWidth="1"/>
    <col min="11010" max="11026" width="9.140625" style="17"/>
    <col min="11027" max="11029" width="11.85546875" style="17" customWidth="1"/>
    <col min="11030" max="11250" width="9.140625" style="17"/>
    <col min="11251" max="11251" width="28.28515625" style="17" customWidth="1"/>
    <col min="11252" max="11252" width="11.140625" style="17" customWidth="1"/>
    <col min="11253" max="11253" width="11.5703125" style="17" customWidth="1"/>
    <col min="11254" max="11254" width="12.5703125" style="17" customWidth="1"/>
    <col min="11255" max="11255" width="10.5703125" style="17" customWidth="1"/>
    <col min="11256" max="11256" width="10.85546875" style="17" customWidth="1"/>
    <col min="11257" max="11258" width="10.7109375" style="17" customWidth="1"/>
    <col min="11259" max="11265" width="10.5703125" style="17" customWidth="1"/>
    <col min="11266" max="11282" width="9.140625" style="17"/>
    <col min="11283" max="11285" width="11.85546875" style="17" customWidth="1"/>
    <col min="11286" max="11506" width="9.140625" style="17"/>
    <col min="11507" max="11507" width="28.28515625" style="17" customWidth="1"/>
    <col min="11508" max="11508" width="11.140625" style="17" customWidth="1"/>
    <col min="11509" max="11509" width="11.5703125" style="17" customWidth="1"/>
    <col min="11510" max="11510" width="12.5703125" style="17" customWidth="1"/>
    <col min="11511" max="11511" width="10.5703125" style="17" customWidth="1"/>
    <col min="11512" max="11512" width="10.85546875" style="17" customWidth="1"/>
    <col min="11513" max="11514" width="10.7109375" style="17" customWidth="1"/>
    <col min="11515" max="11521" width="10.5703125" style="17" customWidth="1"/>
    <col min="11522" max="11538" width="9.140625" style="17"/>
    <col min="11539" max="11541" width="11.85546875" style="17" customWidth="1"/>
    <col min="11542" max="11762" width="9.140625" style="17"/>
    <col min="11763" max="11763" width="28.28515625" style="17" customWidth="1"/>
    <col min="11764" max="11764" width="11.140625" style="17" customWidth="1"/>
    <col min="11765" max="11765" width="11.5703125" style="17" customWidth="1"/>
    <col min="11766" max="11766" width="12.5703125" style="17" customWidth="1"/>
    <col min="11767" max="11767" width="10.5703125" style="17" customWidth="1"/>
    <col min="11768" max="11768" width="10.85546875" style="17" customWidth="1"/>
    <col min="11769" max="11770" width="10.7109375" style="17" customWidth="1"/>
    <col min="11771" max="11777" width="10.5703125" style="17" customWidth="1"/>
    <col min="11778" max="11794" width="9.140625" style="17"/>
    <col min="11795" max="11797" width="11.85546875" style="17" customWidth="1"/>
    <col min="11798" max="12018" width="9.140625" style="17"/>
    <col min="12019" max="12019" width="28.28515625" style="17" customWidth="1"/>
    <col min="12020" max="12020" width="11.140625" style="17" customWidth="1"/>
    <col min="12021" max="12021" width="11.5703125" style="17" customWidth="1"/>
    <col min="12022" max="12022" width="12.5703125" style="17" customWidth="1"/>
    <col min="12023" max="12023" width="10.5703125" style="17" customWidth="1"/>
    <col min="12024" max="12024" width="10.85546875" style="17" customWidth="1"/>
    <col min="12025" max="12026" width="10.7109375" style="17" customWidth="1"/>
    <col min="12027" max="12033" width="10.5703125" style="17" customWidth="1"/>
    <col min="12034" max="12050" width="9.140625" style="17"/>
    <col min="12051" max="12053" width="11.85546875" style="17" customWidth="1"/>
    <col min="12054" max="12274" width="9.140625" style="17"/>
    <col min="12275" max="12275" width="28.28515625" style="17" customWidth="1"/>
    <col min="12276" max="12276" width="11.140625" style="17" customWidth="1"/>
    <col min="12277" max="12277" width="11.5703125" style="17" customWidth="1"/>
    <col min="12278" max="12278" width="12.5703125" style="17" customWidth="1"/>
    <col min="12279" max="12279" width="10.5703125" style="17" customWidth="1"/>
    <col min="12280" max="12280" width="10.85546875" style="17" customWidth="1"/>
    <col min="12281" max="12282" width="10.7109375" style="17" customWidth="1"/>
    <col min="12283" max="12289" width="10.5703125" style="17" customWidth="1"/>
    <col min="12290" max="12306" width="9.140625" style="17"/>
    <col min="12307" max="12309" width="11.85546875" style="17" customWidth="1"/>
    <col min="12310" max="12530" width="9.140625" style="17"/>
    <col min="12531" max="12531" width="28.28515625" style="17" customWidth="1"/>
    <col min="12532" max="12532" width="11.140625" style="17" customWidth="1"/>
    <col min="12533" max="12533" width="11.5703125" style="17" customWidth="1"/>
    <col min="12534" max="12534" width="12.5703125" style="17" customWidth="1"/>
    <col min="12535" max="12535" width="10.5703125" style="17" customWidth="1"/>
    <col min="12536" max="12536" width="10.85546875" style="17" customWidth="1"/>
    <col min="12537" max="12538" width="10.7109375" style="17" customWidth="1"/>
    <col min="12539" max="12545" width="10.5703125" style="17" customWidth="1"/>
    <col min="12546" max="12562" width="9.140625" style="17"/>
    <col min="12563" max="12565" width="11.85546875" style="17" customWidth="1"/>
    <col min="12566" max="12786" width="9.140625" style="17"/>
    <col min="12787" max="12787" width="28.28515625" style="17" customWidth="1"/>
    <col min="12788" max="12788" width="11.140625" style="17" customWidth="1"/>
    <col min="12789" max="12789" width="11.5703125" style="17" customWidth="1"/>
    <col min="12790" max="12790" width="12.5703125" style="17" customWidth="1"/>
    <col min="12791" max="12791" width="10.5703125" style="17" customWidth="1"/>
    <col min="12792" max="12792" width="10.85546875" style="17" customWidth="1"/>
    <col min="12793" max="12794" width="10.7109375" style="17" customWidth="1"/>
    <col min="12795" max="12801" width="10.5703125" style="17" customWidth="1"/>
    <col min="12802" max="12818" width="9.140625" style="17"/>
    <col min="12819" max="12821" width="11.85546875" style="17" customWidth="1"/>
    <col min="12822" max="13042" width="9.140625" style="17"/>
    <col min="13043" max="13043" width="28.28515625" style="17" customWidth="1"/>
    <col min="13044" max="13044" width="11.140625" style="17" customWidth="1"/>
    <col min="13045" max="13045" width="11.5703125" style="17" customWidth="1"/>
    <col min="13046" max="13046" width="12.5703125" style="17" customWidth="1"/>
    <col min="13047" max="13047" width="10.5703125" style="17" customWidth="1"/>
    <col min="13048" max="13048" width="10.85546875" style="17" customWidth="1"/>
    <col min="13049" max="13050" width="10.7109375" style="17" customWidth="1"/>
    <col min="13051" max="13057" width="10.5703125" style="17" customWidth="1"/>
    <col min="13058" max="13074" width="9.140625" style="17"/>
    <col min="13075" max="13077" width="11.85546875" style="17" customWidth="1"/>
    <col min="13078" max="13298" width="9.140625" style="17"/>
    <col min="13299" max="13299" width="28.28515625" style="17" customWidth="1"/>
    <col min="13300" max="13300" width="11.140625" style="17" customWidth="1"/>
    <col min="13301" max="13301" width="11.5703125" style="17" customWidth="1"/>
    <col min="13302" max="13302" width="12.5703125" style="17" customWidth="1"/>
    <col min="13303" max="13303" width="10.5703125" style="17" customWidth="1"/>
    <col min="13304" max="13304" width="10.85546875" style="17" customWidth="1"/>
    <col min="13305" max="13306" width="10.7109375" style="17" customWidth="1"/>
    <col min="13307" max="13313" width="10.5703125" style="17" customWidth="1"/>
    <col min="13314" max="13330" width="9.140625" style="17"/>
    <col min="13331" max="13333" width="11.85546875" style="17" customWidth="1"/>
    <col min="13334" max="13554" width="9.140625" style="17"/>
    <col min="13555" max="13555" width="28.28515625" style="17" customWidth="1"/>
    <col min="13556" max="13556" width="11.140625" style="17" customWidth="1"/>
    <col min="13557" max="13557" width="11.5703125" style="17" customWidth="1"/>
    <col min="13558" max="13558" width="12.5703125" style="17" customWidth="1"/>
    <col min="13559" max="13559" width="10.5703125" style="17" customWidth="1"/>
    <col min="13560" max="13560" width="10.85546875" style="17" customWidth="1"/>
    <col min="13561" max="13562" width="10.7109375" style="17" customWidth="1"/>
    <col min="13563" max="13569" width="10.5703125" style="17" customWidth="1"/>
    <col min="13570" max="13586" width="9.140625" style="17"/>
    <col min="13587" max="13589" width="11.85546875" style="17" customWidth="1"/>
    <col min="13590" max="13810" width="9.140625" style="17"/>
    <col min="13811" max="13811" width="28.28515625" style="17" customWidth="1"/>
    <col min="13812" max="13812" width="11.140625" style="17" customWidth="1"/>
    <col min="13813" max="13813" width="11.5703125" style="17" customWidth="1"/>
    <col min="13814" max="13814" width="12.5703125" style="17" customWidth="1"/>
    <col min="13815" max="13815" width="10.5703125" style="17" customWidth="1"/>
    <col min="13816" max="13816" width="10.85546875" style="17" customWidth="1"/>
    <col min="13817" max="13818" width="10.7109375" style="17" customWidth="1"/>
    <col min="13819" max="13825" width="10.5703125" style="17" customWidth="1"/>
    <col min="13826" max="13842" width="9.140625" style="17"/>
    <col min="13843" max="13845" width="11.85546875" style="17" customWidth="1"/>
    <col min="13846" max="14066" width="9.140625" style="17"/>
    <col min="14067" max="14067" width="28.28515625" style="17" customWidth="1"/>
    <col min="14068" max="14068" width="11.140625" style="17" customWidth="1"/>
    <col min="14069" max="14069" width="11.5703125" style="17" customWidth="1"/>
    <col min="14070" max="14070" width="12.5703125" style="17" customWidth="1"/>
    <col min="14071" max="14071" width="10.5703125" style="17" customWidth="1"/>
    <col min="14072" max="14072" width="10.85546875" style="17" customWidth="1"/>
    <col min="14073" max="14074" width="10.7109375" style="17" customWidth="1"/>
    <col min="14075" max="14081" width="10.5703125" style="17" customWidth="1"/>
    <col min="14082" max="14098" width="9.140625" style="17"/>
    <col min="14099" max="14101" width="11.85546875" style="17" customWidth="1"/>
    <col min="14102" max="14322" width="9.140625" style="17"/>
    <col min="14323" max="14323" width="28.28515625" style="17" customWidth="1"/>
    <col min="14324" max="14324" width="11.140625" style="17" customWidth="1"/>
    <col min="14325" max="14325" width="11.5703125" style="17" customWidth="1"/>
    <col min="14326" max="14326" width="12.5703125" style="17" customWidth="1"/>
    <col min="14327" max="14327" width="10.5703125" style="17" customWidth="1"/>
    <col min="14328" max="14328" width="10.85546875" style="17" customWidth="1"/>
    <col min="14329" max="14330" width="10.7109375" style="17" customWidth="1"/>
    <col min="14331" max="14337" width="10.5703125" style="17" customWidth="1"/>
    <col min="14338" max="14354" width="9.140625" style="17"/>
    <col min="14355" max="14357" width="11.85546875" style="17" customWidth="1"/>
    <col min="14358" max="14578" width="9.140625" style="17"/>
    <col min="14579" max="14579" width="28.28515625" style="17" customWidth="1"/>
    <col min="14580" max="14580" width="11.140625" style="17" customWidth="1"/>
    <col min="14581" max="14581" width="11.5703125" style="17" customWidth="1"/>
    <col min="14582" max="14582" width="12.5703125" style="17" customWidth="1"/>
    <col min="14583" max="14583" width="10.5703125" style="17" customWidth="1"/>
    <col min="14584" max="14584" width="10.85546875" style="17" customWidth="1"/>
    <col min="14585" max="14586" width="10.7109375" style="17" customWidth="1"/>
    <col min="14587" max="14593" width="10.5703125" style="17" customWidth="1"/>
    <col min="14594" max="14610" width="9.140625" style="17"/>
    <col min="14611" max="14613" width="11.85546875" style="17" customWidth="1"/>
    <col min="14614" max="14834" width="9.140625" style="17"/>
    <col min="14835" max="14835" width="28.28515625" style="17" customWidth="1"/>
    <col min="14836" max="14836" width="11.140625" style="17" customWidth="1"/>
    <col min="14837" max="14837" width="11.5703125" style="17" customWidth="1"/>
    <col min="14838" max="14838" width="12.5703125" style="17" customWidth="1"/>
    <col min="14839" max="14839" width="10.5703125" style="17" customWidth="1"/>
    <col min="14840" max="14840" width="10.85546875" style="17" customWidth="1"/>
    <col min="14841" max="14842" width="10.7109375" style="17" customWidth="1"/>
    <col min="14843" max="14849" width="10.5703125" style="17" customWidth="1"/>
    <col min="14850" max="14866" width="9.140625" style="17"/>
    <col min="14867" max="14869" width="11.85546875" style="17" customWidth="1"/>
    <col min="14870" max="15090" width="9.140625" style="17"/>
    <col min="15091" max="15091" width="28.28515625" style="17" customWidth="1"/>
    <col min="15092" max="15092" width="11.140625" style="17" customWidth="1"/>
    <col min="15093" max="15093" width="11.5703125" style="17" customWidth="1"/>
    <col min="15094" max="15094" width="12.5703125" style="17" customWidth="1"/>
    <col min="15095" max="15095" width="10.5703125" style="17" customWidth="1"/>
    <col min="15096" max="15096" width="10.85546875" style="17" customWidth="1"/>
    <col min="15097" max="15098" width="10.7109375" style="17" customWidth="1"/>
    <col min="15099" max="15105" width="10.5703125" style="17" customWidth="1"/>
    <col min="15106" max="15122" width="9.140625" style="17"/>
    <col min="15123" max="15125" width="11.85546875" style="17" customWidth="1"/>
    <col min="15126" max="15346" width="9.140625" style="17"/>
    <col min="15347" max="15347" width="28.28515625" style="17" customWidth="1"/>
    <col min="15348" max="15348" width="11.140625" style="17" customWidth="1"/>
    <col min="15349" max="15349" width="11.5703125" style="17" customWidth="1"/>
    <col min="15350" max="15350" width="12.5703125" style="17" customWidth="1"/>
    <col min="15351" max="15351" width="10.5703125" style="17" customWidth="1"/>
    <col min="15352" max="15352" width="10.85546875" style="17" customWidth="1"/>
    <col min="15353" max="15354" width="10.7109375" style="17" customWidth="1"/>
    <col min="15355" max="15361" width="10.5703125" style="17" customWidth="1"/>
    <col min="15362" max="15378" width="9.140625" style="17"/>
    <col min="15379" max="15381" width="11.85546875" style="17" customWidth="1"/>
    <col min="15382" max="15602" width="9.140625" style="17"/>
    <col min="15603" max="15603" width="28.28515625" style="17" customWidth="1"/>
    <col min="15604" max="15604" width="11.140625" style="17" customWidth="1"/>
    <col min="15605" max="15605" width="11.5703125" style="17" customWidth="1"/>
    <col min="15606" max="15606" width="12.5703125" style="17" customWidth="1"/>
    <col min="15607" max="15607" width="10.5703125" style="17" customWidth="1"/>
    <col min="15608" max="15608" width="10.85546875" style="17" customWidth="1"/>
    <col min="15609" max="15610" width="10.7109375" style="17" customWidth="1"/>
    <col min="15611" max="15617" width="10.5703125" style="17" customWidth="1"/>
    <col min="15618" max="15634" width="9.140625" style="17"/>
    <col min="15635" max="15637" width="11.85546875" style="17" customWidth="1"/>
    <col min="15638" max="15858" width="9.140625" style="17"/>
    <col min="15859" max="15859" width="28.28515625" style="17" customWidth="1"/>
    <col min="15860" max="15860" width="11.140625" style="17" customWidth="1"/>
    <col min="15861" max="15861" width="11.5703125" style="17" customWidth="1"/>
    <col min="15862" max="15862" width="12.5703125" style="17" customWidth="1"/>
    <col min="15863" max="15863" width="10.5703125" style="17" customWidth="1"/>
    <col min="15864" max="15864" width="10.85546875" style="17" customWidth="1"/>
    <col min="15865" max="15866" width="10.7109375" style="17" customWidth="1"/>
    <col min="15867" max="15873" width="10.5703125" style="17" customWidth="1"/>
    <col min="15874" max="15890" width="9.140625" style="17"/>
    <col min="15891" max="15893" width="11.85546875" style="17" customWidth="1"/>
    <col min="15894" max="16114" width="9.140625" style="17"/>
    <col min="16115" max="16115" width="28.28515625" style="17" customWidth="1"/>
    <col min="16116" max="16116" width="11.140625" style="17" customWidth="1"/>
    <col min="16117" max="16117" width="11.5703125" style="17" customWidth="1"/>
    <col min="16118" max="16118" width="12.5703125" style="17" customWidth="1"/>
    <col min="16119" max="16119" width="10.5703125" style="17" customWidth="1"/>
    <col min="16120" max="16120" width="10.85546875" style="17" customWidth="1"/>
    <col min="16121" max="16122" width="10.7109375" style="17" customWidth="1"/>
    <col min="16123" max="16129" width="10.5703125" style="17" customWidth="1"/>
    <col min="16130" max="16146" width="9.140625" style="17"/>
    <col min="16147" max="16149" width="11.85546875" style="17" customWidth="1"/>
    <col min="16150" max="16384" width="9.140625" style="17"/>
  </cols>
  <sheetData>
    <row r="1" spans="1:40" s="13" customFormat="1" ht="26.25" customHeight="1">
      <c r="A1" s="122" t="s">
        <v>23</v>
      </c>
      <c r="B1" s="113" t="s">
        <v>177</v>
      </c>
      <c r="C1" s="114"/>
      <c r="D1" s="114"/>
      <c r="E1" s="114"/>
      <c r="F1" s="114"/>
      <c r="G1" s="114"/>
      <c r="H1" s="114"/>
      <c r="I1" s="115"/>
      <c r="J1" s="113" t="s">
        <v>24</v>
      </c>
      <c r="K1" s="114"/>
      <c r="L1" s="114"/>
      <c r="M1" s="114"/>
      <c r="N1" s="114"/>
      <c r="O1" s="114"/>
      <c r="P1" s="114"/>
      <c r="Q1" s="115"/>
      <c r="R1" s="116" t="s">
        <v>176</v>
      </c>
      <c r="S1" s="113" t="s">
        <v>25</v>
      </c>
      <c r="T1" s="114"/>
      <c r="U1" s="114"/>
      <c r="V1" s="114"/>
      <c r="W1" s="114"/>
      <c r="X1" s="114"/>
      <c r="Y1" s="114"/>
      <c r="Z1" s="115"/>
      <c r="AA1" s="120" t="s">
        <v>178</v>
      </c>
      <c r="AB1" s="121"/>
      <c r="AC1" s="121"/>
      <c r="AD1" s="121"/>
      <c r="AE1" s="121"/>
      <c r="AF1" s="121"/>
      <c r="AG1" s="121"/>
      <c r="AH1" s="113" t="s">
        <v>179</v>
      </c>
      <c r="AI1" s="114"/>
      <c r="AJ1" s="114"/>
      <c r="AK1" s="114"/>
      <c r="AL1" s="114"/>
      <c r="AM1" s="114"/>
      <c r="AN1" s="115"/>
    </row>
    <row r="2" spans="1:40" s="13" customFormat="1" ht="27.75" customHeight="1">
      <c r="A2" s="123"/>
      <c r="B2" s="14">
        <v>2014</v>
      </c>
      <c r="C2" s="14">
        <v>2015</v>
      </c>
      <c r="D2" s="14">
        <v>2016</v>
      </c>
      <c r="E2" s="14">
        <v>2017</v>
      </c>
      <c r="F2" s="14">
        <v>2018</v>
      </c>
      <c r="G2" s="14">
        <v>2019</v>
      </c>
      <c r="H2" s="14">
        <v>2020</v>
      </c>
      <c r="I2" s="14">
        <v>2021</v>
      </c>
      <c r="J2" s="14">
        <v>2014</v>
      </c>
      <c r="K2" s="14">
        <v>2015</v>
      </c>
      <c r="L2" s="14">
        <v>2016</v>
      </c>
      <c r="M2" s="14">
        <v>2017</v>
      </c>
      <c r="N2" s="14">
        <v>2018</v>
      </c>
      <c r="O2" s="14">
        <v>2019</v>
      </c>
      <c r="P2" s="14">
        <v>2020</v>
      </c>
      <c r="Q2" s="14">
        <v>2021</v>
      </c>
      <c r="R2" s="117"/>
      <c r="S2" s="14">
        <v>2014</v>
      </c>
      <c r="T2" s="14">
        <v>2015</v>
      </c>
      <c r="U2" s="14">
        <v>2016</v>
      </c>
      <c r="V2" s="14">
        <v>2017</v>
      </c>
      <c r="W2" s="14">
        <v>2018</v>
      </c>
      <c r="X2" s="14">
        <v>2019</v>
      </c>
      <c r="Y2" s="14">
        <v>2020</v>
      </c>
      <c r="Z2" s="14">
        <v>2021</v>
      </c>
      <c r="AA2" s="58">
        <v>2015</v>
      </c>
      <c r="AB2" s="58">
        <v>2016</v>
      </c>
      <c r="AC2" s="59">
        <v>2017</v>
      </c>
      <c r="AD2" s="59">
        <v>2018</v>
      </c>
      <c r="AE2" s="59">
        <v>2019</v>
      </c>
      <c r="AF2" s="59">
        <v>2020</v>
      </c>
      <c r="AG2" s="60">
        <v>2021</v>
      </c>
      <c r="AH2" s="105">
        <v>2015</v>
      </c>
      <c r="AI2" s="105">
        <v>2016</v>
      </c>
      <c r="AJ2" s="105">
        <v>2017</v>
      </c>
      <c r="AK2" s="105">
        <v>2018</v>
      </c>
      <c r="AL2" s="105">
        <v>2019</v>
      </c>
      <c r="AM2" s="105">
        <v>2020</v>
      </c>
      <c r="AN2" s="105">
        <v>2021</v>
      </c>
    </row>
    <row r="3" spans="1:40" ht="26.25" customHeight="1">
      <c r="A3" s="15" t="s">
        <v>26</v>
      </c>
      <c r="B3" s="16">
        <v>40974994.014000006</v>
      </c>
      <c r="C3" s="16">
        <v>46367210.607999988</v>
      </c>
      <c r="D3" s="16">
        <v>49468740.908999994</v>
      </c>
      <c r="E3" s="16">
        <v>52851066.93594484</v>
      </c>
      <c r="F3" s="16">
        <v>54413046.662401617</v>
      </c>
      <c r="G3" s="16">
        <v>58963728.728401661</v>
      </c>
      <c r="H3" s="16">
        <v>63202348.926304743</v>
      </c>
      <c r="I3" s="16">
        <v>76265620.287784055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33"/>
      <c r="AB3" s="33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</row>
    <row r="4" spans="1:40">
      <c r="A4" s="18" t="s">
        <v>27</v>
      </c>
      <c r="B4" s="19">
        <v>18266729.173</v>
      </c>
      <c r="C4" s="19">
        <v>20690141.017999999</v>
      </c>
      <c r="D4" s="19">
        <v>21305267.563000001</v>
      </c>
      <c r="E4" s="19">
        <v>21841865.820839364</v>
      </c>
      <c r="F4" s="19">
        <v>22397271.570114933</v>
      </c>
      <c r="G4" s="19">
        <v>23367033.637107644</v>
      </c>
      <c r="H4" s="19">
        <v>22926009.540311143</v>
      </c>
      <c r="I4" s="19">
        <v>27484016.310181923</v>
      </c>
      <c r="J4" s="19">
        <v>1</v>
      </c>
      <c r="K4" s="19">
        <v>1</v>
      </c>
      <c r="L4" s="19">
        <v>1</v>
      </c>
      <c r="M4" s="19">
        <v>1</v>
      </c>
      <c r="N4" s="20">
        <v>1</v>
      </c>
      <c r="O4" s="20">
        <v>1</v>
      </c>
      <c r="P4" s="20">
        <v>1</v>
      </c>
      <c r="Q4" s="20">
        <v>1</v>
      </c>
      <c r="R4" s="20">
        <f>(Q4-P4)*-1</f>
        <v>0</v>
      </c>
      <c r="S4" s="21">
        <v>0.44580187532812765</v>
      </c>
      <c r="T4" s="21">
        <v>0.44622354346306531</v>
      </c>
      <c r="U4" s="21">
        <v>0.43068141965027973</v>
      </c>
      <c r="V4" s="21">
        <v>0.41327199406043358</v>
      </c>
      <c r="W4" s="21">
        <v>0.41161583377375965</v>
      </c>
      <c r="X4" s="21">
        <v>0.39629504682006678</v>
      </c>
      <c r="Y4" s="21">
        <v>0.36273983372110663</v>
      </c>
      <c r="Z4" s="21">
        <v>0.36037229103326673</v>
      </c>
      <c r="AA4" s="106">
        <v>13.266807768640021</v>
      </c>
      <c r="AB4" s="106">
        <v>2.9730418196031394</v>
      </c>
      <c r="AC4" s="106">
        <v>2.5186177843232116</v>
      </c>
      <c r="AD4" s="106">
        <v>2.542849378488782</v>
      </c>
      <c r="AE4" s="106">
        <v>4.3298223355325121</v>
      </c>
      <c r="AF4" s="106">
        <v>-1.8873773352906085</v>
      </c>
      <c r="AG4" s="106">
        <v>19.881378666690196</v>
      </c>
      <c r="AH4" s="30">
        <v>51</v>
      </c>
      <c r="AI4" s="30">
        <v>76</v>
      </c>
      <c r="AJ4" s="30">
        <v>84</v>
      </c>
      <c r="AK4" s="30">
        <v>54</v>
      </c>
      <c r="AL4" s="30">
        <v>79</v>
      </c>
      <c r="AM4" s="30">
        <v>97</v>
      </c>
      <c r="AN4" s="30">
        <v>57</v>
      </c>
    </row>
    <row r="5" spans="1:40">
      <c r="A5" s="18" t="s">
        <v>28</v>
      </c>
      <c r="B5" s="19">
        <v>3436666.727</v>
      </c>
      <c r="C5" s="19">
        <v>3935791.7429999998</v>
      </c>
      <c r="D5" s="19">
        <v>3892759.9670000002</v>
      </c>
      <c r="E5" s="19">
        <v>4104162.1366558359</v>
      </c>
      <c r="F5" s="19">
        <v>4466701.3254300402</v>
      </c>
      <c r="G5" s="19">
        <v>4964720.5954228789</v>
      </c>
      <c r="H5" s="19">
        <v>5227363.5997388642</v>
      </c>
      <c r="I5" s="19">
        <v>5915937.6927516349</v>
      </c>
      <c r="J5" s="19">
        <v>2</v>
      </c>
      <c r="K5" s="19">
        <v>2</v>
      </c>
      <c r="L5" s="19">
        <v>2</v>
      </c>
      <c r="M5" s="19">
        <v>2</v>
      </c>
      <c r="N5" s="20">
        <v>2</v>
      </c>
      <c r="O5" s="20">
        <v>2</v>
      </c>
      <c r="P5" s="20">
        <v>2</v>
      </c>
      <c r="Q5" s="20">
        <v>2</v>
      </c>
      <c r="R5" s="20">
        <f t="shared" ref="R5:R68" si="0">(Q5-P5)*-1</f>
        <v>0</v>
      </c>
      <c r="S5" s="21">
        <v>8.3872293570702874E-2</v>
      </c>
      <c r="T5" s="21">
        <v>8.4883082061462931E-2</v>
      </c>
      <c r="U5" s="21">
        <v>7.8691308803692975E-2</v>
      </c>
      <c r="V5" s="21">
        <v>7.7655237152166795E-2</v>
      </c>
      <c r="W5" s="21">
        <v>8.2088793026846726E-2</v>
      </c>
      <c r="X5" s="21">
        <v>8.4199569845579886E-2</v>
      </c>
      <c r="Y5" s="21">
        <v>8.2708375377536683E-2</v>
      </c>
      <c r="Z5" s="21">
        <v>7.7570177367314072E-2</v>
      </c>
      <c r="AA5" s="106">
        <v>14.523521064136034</v>
      </c>
      <c r="AB5" s="106">
        <v>-1.0933448416454894</v>
      </c>
      <c r="AC5" s="106">
        <v>5.4306500130485915</v>
      </c>
      <c r="AD5" s="106">
        <v>8.833451913028199</v>
      </c>
      <c r="AE5" s="106">
        <v>11.149598634623075</v>
      </c>
      <c r="AF5" s="106">
        <v>5.2901870159243884</v>
      </c>
      <c r="AG5" s="106">
        <v>13.172492784836479</v>
      </c>
      <c r="AH5" s="30">
        <v>46</v>
      </c>
      <c r="AI5" s="30">
        <v>85</v>
      </c>
      <c r="AJ5" s="30">
        <v>70</v>
      </c>
      <c r="AK5" s="30">
        <v>30</v>
      </c>
      <c r="AL5" s="30">
        <v>32</v>
      </c>
      <c r="AM5" s="30">
        <v>79</v>
      </c>
      <c r="AN5" s="30">
        <v>85</v>
      </c>
    </row>
    <row r="6" spans="1:40">
      <c r="A6" s="18" t="s">
        <v>29</v>
      </c>
      <c r="B6" s="19">
        <v>1242756.7450000001</v>
      </c>
      <c r="C6" s="19">
        <v>1488213.8049999999</v>
      </c>
      <c r="D6" s="19">
        <v>1639965.057</v>
      </c>
      <c r="E6" s="19">
        <v>1922611.0939212763</v>
      </c>
      <c r="F6" s="19">
        <v>1925915.7666318978</v>
      </c>
      <c r="G6" s="19">
        <v>2404105.5711898478</v>
      </c>
      <c r="H6" s="19">
        <v>2839263.3820904321</v>
      </c>
      <c r="I6" s="19">
        <v>3409482.6553616822</v>
      </c>
      <c r="J6" s="19">
        <v>3</v>
      </c>
      <c r="K6" s="19">
        <v>3</v>
      </c>
      <c r="L6" s="19">
        <v>3</v>
      </c>
      <c r="M6" s="19">
        <v>3</v>
      </c>
      <c r="N6" s="20">
        <v>3</v>
      </c>
      <c r="O6" s="20">
        <v>3</v>
      </c>
      <c r="P6" s="20">
        <v>3</v>
      </c>
      <c r="Q6" s="20">
        <v>3</v>
      </c>
      <c r="R6" s="20">
        <f t="shared" si="0"/>
        <v>0</v>
      </c>
      <c r="S6" s="21">
        <v>3.0329638231927147E-2</v>
      </c>
      <c r="T6" s="21">
        <v>3.2096254777578305E-2</v>
      </c>
      <c r="U6" s="21">
        <v>3.3151542304599782E-2</v>
      </c>
      <c r="V6" s="21">
        <v>3.6377905033619658E-2</v>
      </c>
      <c r="W6" s="21">
        <v>3.5394374782595453E-2</v>
      </c>
      <c r="X6" s="21">
        <v>4.0772617726799874E-2</v>
      </c>
      <c r="Y6" s="21">
        <v>4.4923383866651422E-2</v>
      </c>
      <c r="Z6" s="21">
        <v>4.4705368454307337E-2</v>
      </c>
      <c r="AA6" s="106">
        <v>19.751014105338839</v>
      </c>
      <c r="AB6" s="106">
        <v>10.196871678663143</v>
      </c>
      <c r="AC6" s="106">
        <v>17.234881664998554</v>
      </c>
      <c r="AD6" s="106">
        <v>0.17188461676258271</v>
      </c>
      <c r="AE6" s="106">
        <v>24.829216980461368</v>
      </c>
      <c r="AF6" s="106">
        <v>18.100611558635265</v>
      </c>
      <c r="AG6" s="106">
        <v>20.083352494456534</v>
      </c>
      <c r="AH6" s="30">
        <v>17</v>
      </c>
      <c r="AI6" s="30">
        <v>49</v>
      </c>
      <c r="AJ6" s="30">
        <v>24</v>
      </c>
      <c r="AK6" s="30">
        <v>65</v>
      </c>
      <c r="AL6" s="30">
        <v>8</v>
      </c>
      <c r="AM6" s="30">
        <v>29</v>
      </c>
      <c r="AN6" s="30">
        <v>56</v>
      </c>
    </row>
    <row r="7" spans="1:40">
      <c r="A7" s="18" t="s">
        <v>30</v>
      </c>
      <c r="B7" s="19">
        <v>1067009.148</v>
      </c>
      <c r="C7" s="19">
        <v>1240700.648</v>
      </c>
      <c r="D7" s="19">
        <v>1469181.655</v>
      </c>
      <c r="E7" s="19">
        <v>1376188.7519020045</v>
      </c>
      <c r="F7" s="19">
        <v>1272689.5794228809</v>
      </c>
      <c r="G7" s="19">
        <v>1401650.2570393013</v>
      </c>
      <c r="H7" s="19">
        <v>1734701.6448459411</v>
      </c>
      <c r="I7" s="19">
        <v>1782442.3361179393</v>
      </c>
      <c r="J7" s="19">
        <v>5</v>
      </c>
      <c r="K7" s="19">
        <v>4</v>
      </c>
      <c r="L7" s="19">
        <v>4</v>
      </c>
      <c r="M7" s="19">
        <v>4</v>
      </c>
      <c r="N7" s="20">
        <v>4</v>
      </c>
      <c r="O7" s="20">
        <v>4</v>
      </c>
      <c r="P7" s="20">
        <v>4</v>
      </c>
      <c r="Q7" s="20">
        <v>4</v>
      </c>
      <c r="R7" s="20">
        <f t="shared" si="0"/>
        <v>0</v>
      </c>
      <c r="S7" s="21">
        <v>2.6040495518692041E-2</v>
      </c>
      <c r="T7" s="21">
        <v>2.6758147227988183E-2</v>
      </c>
      <c r="U7" s="21">
        <v>2.9699192419362884E-2</v>
      </c>
      <c r="V7" s="21">
        <v>2.6038996593388306E-2</v>
      </c>
      <c r="W7" s="21">
        <v>2.3389419587532215E-2</v>
      </c>
      <c r="X7" s="21">
        <v>2.377139789607903E-2</v>
      </c>
      <c r="Y7" s="21">
        <v>2.7446790733500103E-2</v>
      </c>
      <c r="Z7" s="21">
        <v>2.3371505134187502E-2</v>
      </c>
      <c r="AA7" s="106">
        <v>16.278351532933627</v>
      </c>
      <c r="AB7" s="106">
        <v>18.415482200989388</v>
      </c>
      <c r="AC7" s="106">
        <v>-6.3295714850180076</v>
      </c>
      <c r="AD7" s="106">
        <v>-7.520710537422957</v>
      </c>
      <c r="AE7" s="106">
        <v>10.132924768261205</v>
      </c>
      <c r="AF7" s="106">
        <v>23.761376001895258</v>
      </c>
      <c r="AG7" s="106">
        <v>2.7520981151913304</v>
      </c>
      <c r="AH7" s="30">
        <v>29</v>
      </c>
      <c r="AI7" s="30">
        <v>26</v>
      </c>
      <c r="AJ7" s="30">
        <v>99</v>
      </c>
      <c r="AK7" s="30">
        <v>84</v>
      </c>
      <c r="AL7" s="30">
        <v>40</v>
      </c>
      <c r="AM7" s="30">
        <v>17</v>
      </c>
      <c r="AN7" s="30">
        <v>99</v>
      </c>
    </row>
    <row r="8" spans="1:40">
      <c r="A8" s="18" t="s">
        <v>34</v>
      </c>
      <c r="B8" s="19">
        <v>416620.20199999999</v>
      </c>
      <c r="C8" s="19">
        <v>493817.78600000002</v>
      </c>
      <c r="D8" s="19">
        <v>622204.44900000002</v>
      </c>
      <c r="E8" s="19">
        <v>766074.66732754151</v>
      </c>
      <c r="F8" s="19">
        <v>763994.88928463578</v>
      </c>
      <c r="G8" s="19">
        <v>948280.58261488529</v>
      </c>
      <c r="H8" s="19">
        <v>1075577.2990559638</v>
      </c>
      <c r="I8" s="19">
        <v>1500344.1039357877</v>
      </c>
      <c r="J8" s="19">
        <v>14</v>
      </c>
      <c r="K8" s="19">
        <v>11</v>
      </c>
      <c r="L8" s="19">
        <v>11</v>
      </c>
      <c r="M8" s="19">
        <v>11</v>
      </c>
      <c r="N8" s="19">
        <v>10</v>
      </c>
      <c r="O8" s="20">
        <v>9</v>
      </c>
      <c r="P8" s="19">
        <v>8</v>
      </c>
      <c r="Q8" s="19">
        <v>5</v>
      </c>
      <c r="R8" s="20">
        <f t="shared" si="0"/>
        <v>3</v>
      </c>
      <c r="S8" s="21">
        <v>1.0167669624494703E-2</v>
      </c>
      <c r="T8" s="21">
        <v>1.0650150818319847E-2</v>
      </c>
      <c r="U8" s="21">
        <v>1.2577729644354061E-2</v>
      </c>
      <c r="V8" s="21">
        <v>1.4494970711868872E-2</v>
      </c>
      <c r="W8" s="21">
        <v>1.404065635259754E-2</v>
      </c>
      <c r="X8" s="21">
        <v>1.608243920568269E-2</v>
      </c>
      <c r="Y8" s="21">
        <v>1.7017995649340652E-2</v>
      </c>
      <c r="Z8" s="21">
        <v>1.967261392845588E-2</v>
      </c>
      <c r="AA8" s="106">
        <v>18.529486479390656</v>
      </c>
      <c r="AB8" s="106">
        <v>25.998792801683337</v>
      </c>
      <c r="AC8" s="106">
        <v>23.122659852202617</v>
      </c>
      <c r="AD8" s="106">
        <v>-0.27148503032492499</v>
      </c>
      <c r="AE8" s="106">
        <v>24.121325406090705</v>
      </c>
      <c r="AF8" s="106">
        <v>13.423950545318306</v>
      </c>
      <c r="AG8" s="106">
        <v>39.491983072963933</v>
      </c>
      <c r="AH8" s="30">
        <v>22</v>
      </c>
      <c r="AI8" s="30">
        <v>14</v>
      </c>
      <c r="AJ8" s="30">
        <v>20</v>
      </c>
      <c r="AK8" s="30">
        <v>70</v>
      </c>
      <c r="AL8" s="30">
        <v>11</v>
      </c>
      <c r="AM8" s="30">
        <v>47</v>
      </c>
      <c r="AN8" s="30">
        <v>10</v>
      </c>
    </row>
    <row r="9" spans="1:40">
      <c r="A9" s="18" t="s">
        <v>32</v>
      </c>
      <c r="B9" s="19">
        <v>731769.68400000001</v>
      </c>
      <c r="C9" s="19">
        <v>855802.64599999995</v>
      </c>
      <c r="D9" s="19">
        <v>983459.08600000001</v>
      </c>
      <c r="E9" s="19">
        <v>1018571.2639149581</v>
      </c>
      <c r="F9" s="19">
        <v>1059513.5430103377</v>
      </c>
      <c r="G9" s="19">
        <v>1164094.5016400181</v>
      </c>
      <c r="H9" s="19">
        <v>1313496.0040168189</v>
      </c>
      <c r="I9" s="19">
        <v>1422908.5541048443</v>
      </c>
      <c r="J9" s="19">
        <v>7</v>
      </c>
      <c r="K9" s="19">
        <v>7</v>
      </c>
      <c r="L9" s="19">
        <v>5</v>
      </c>
      <c r="M9" s="19">
        <v>5</v>
      </c>
      <c r="N9" s="20">
        <v>6</v>
      </c>
      <c r="O9" s="20">
        <v>5</v>
      </c>
      <c r="P9" s="20">
        <v>6</v>
      </c>
      <c r="Q9" s="20">
        <v>6</v>
      </c>
      <c r="R9" s="20">
        <f t="shared" si="0"/>
        <v>0</v>
      </c>
      <c r="S9" s="21">
        <v>1.7858933274034771E-2</v>
      </c>
      <c r="T9" s="21">
        <v>1.8457065559435295E-2</v>
      </c>
      <c r="U9" s="21">
        <v>1.9880414741283131E-2</v>
      </c>
      <c r="V9" s="21">
        <v>1.9272482524325583E-2</v>
      </c>
      <c r="W9" s="21">
        <v>1.947168203214104E-2</v>
      </c>
      <c r="X9" s="21">
        <v>1.9742552357943016E-2</v>
      </c>
      <c r="Y9" s="21">
        <v>2.0782392210586711E-2</v>
      </c>
      <c r="Z9" s="21">
        <v>1.8657273732719654E-2</v>
      </c>
      <c r="AA9" s="106">
        <v>16.949726766762296</v>
      </c>
      <c r="AB9" s="106">
        <v>14.916574586052405</v>
      </c>
      <c r="AC9" s="106">
        <v>3.5702733763708636</v>
      </c>
      <c r="AD9" s="106">
        <v>4.0195792425966204</v>
      </c>
      <c r="AE9" s="106">
        <v>9.8706580316604686</v>
      </c>
      <c r="AF9" s="106">
        <v>12.834138651657454</v>
      </c>
      <c r="AG9" s="106">
        <v>8.3298730832396473</v>
      </c>
      <c r="AH9" s="30">
        <v>28</v>
      </c>
      <c r="AI9" s="30">
        <v>37</v>
      </c>
      <c r="AJ9" s="30">
        <v>79</v>
      </c>
      <c r="AK9" s="30">
        <v>49</v>
      </c>
      <c r="AL9" s="30">
        <v>45</v>
      </c>
      <c r="AM9" s="30">
        <v>48</v>
      </c>
      <c r="AN9" s="30">
        <v>93</v>
      </c>
    </row>
    <row r="10" spans="1:40">
      <c r="A10" s="18" t="s">
        <v>33</v>
      </c>
      <c r="B10" s="19">
        <v>625895.73300000001</v>
      </c>
      <c r="C10" s="19">
        <v>764346.49600000004</v>
      </c>
      <c r="D10" s="19">
        <v>787673.92200000002</v>
      </c>
      <c r="E10" s="19">
        <v>935272.99764056585</v>
      </c>
      <c r="F10" s="19">
        <v>941836.33210069058</v>
      </c>
      <c r="G10" s="19">
        <v>1049579.6354535967</v>
      </c>
      <c r="H10" s="19">
        <v>1281739.4675459112</v>
      </c>
      <c r="I10" s="19">
        <v>1416031.3242128661</v>
      </c>
      <c r="J10" s="19">
        <v>9</v>
      </c>
      <c r="K10" s="19">
        <v>8</v>
      </c>
      <c r="L10" s="19">
        <v>8</v>
      </c>
      <c r="M10" s="19">
        <v>7</v>
      </c>
      <c r="N10" s="19">
        <v>8</v>
      </c>
      <c r="O10" s="20">
        <v>7</v>
      </c>
      <c r="P10" s="19">
        <v>7</v>
      </c>
      <c r="Q10" s="19">
        <v>7</v>
      </c>
      <c r="R10" s="20">
        <f t="shared" si="0"/>
        <v>0</v>
      </c>
      <c r="S10" s="21">
        <v>1.5275065880086505E-2</v>
      </c>
      <c r="T10" s="21">
        <v>1.648463398978162E-2</v>
      </c>
      <c r="U10" s="21">
        <v>1.5922659593236094E-2</v>
      </c>
      <c r="V10" s="21">
        <v>1.7696388206771895E-2</v>
      </c>
      <c r="W10" s="21">
        <v>1.7309016676536906E-2</v>
      </c>
      <c r="X10" s="21">
        <v>1.7800428468290462E-2</v>
      </c>
      <c r="Y10" s="21">
        <v>2.0279934042331974E-2</v>
      </c>
      <c r="Z10" s="21">
        <v>1.8567099026659081E-2</v>
      </c>
      <c r="AA10" s="106">
        <v>22.120419696166877</v>
      </c>
      <c r="AB10" s="106">
        <v>3.051943866044752</v>
      </c>
      <c r="AC10" s="106">
        <v>18.738601281326382</v>
      </c>
      <c r="AD10" s="106">
        <v>0.70175600885326617</v>
      </c>
      <c r="AE10" s="106">
        <v>11.439705570987414</v>
      </c>
      <c r="AF10" s="106">
        <v>22.119315605050033</v>
      </c>
      <c r="AG10" s="106">
        <v>10.477313063010968</v>
      </c>
      <c r="AH10" s="30">
        <v>12</v>
      </c>
      <c r="AI10" s="30">
        <v>75</v>
      </c>
      <c r="AJ10" s="30">
        <v>21</v>
      </c>
      <c r="AK10" s="30">
        <v>62</v>
      </c>
      <c r="AL10" s="30">
        <v>31</v>
      </c>
      <c r="AM10" s="30">
        <v>19</v>
      </c>
      <c r="AN10" s="30">
        <v>89</v>
      </c>
    </row>
    <row r="11" spans="1:40">
      <c r="A11" s="18" t="s">
        <v>31</v>
      </c>
      <c r="B11" s="19">
        <v>248242.85200000001</v>
      </c>
      <c r="C11" s="19">
        <v>327060.66200000001</v>
      </c>
      <c r="D11" s="19">
        <v>773129.071</v>
      </c>
      <c r="E11" s="19">
        <v>807101.75572975574</v>
      </c>
      <c r="F11" s="19">
        <v>1094184.7296089055</v>
      </c>
      <c r="G11" s="19">
        <v>970660.94770434743</v>
      </c>
      <c r="H11" s="19">
        <v>1379618.9307538765</v>
      </c>
      <c r="I11" s="19">
        <v>1408563.0315935924</v>
      </c>
      <c r="J11" s="19">
        <v>23</v>
      </c>
      <c r="K11" s="19">
        <v>20</v>
      </c>
      <c r="L11" s="19">
        <v>9</v>
      </c>
      <c r="M11" s="19">
        <v>9</v>
      </c>
      <c r="N11" s="20">
        <v>5</v>
      </c>
      <c r="O11" s="20">
        <v>8</v>
      </c>
      <c r="P11" s="20">
        <v>5</v>
      </c>
      <c r="Q11" s="20">
        <v>8</v>
      </c>
      <c r="R11" s="20">
        <f t="shared" si="0"/>
        <v>-3</v>
      </c>
      <c r="S11" s="21">
        <v>6.0583987374148848E-3</v>
      </c>
      <c r="T11" s="21">
        <v>7.0537057914708857E-3</v>
      </c>
      <c r="U11" s="21">
        <v>1.5628638546151916E-2</v>
      </c>
      <c r="V11" s="21">
        <v>1.5271248103807597E-2</v>
      </c>
      <c r="W11" s="21">
        <v>2.0108867206014513E-2</v>
      </c>
      <c r="X11" s="21">
        <v>1.6462000769581583E-2</v>
      </c>
      <c r="Y11" s="21">
        <v>2.1828602167342562E-2</v>
      </c>
      <c r="Z11" s="21">
        <v>1.8469174265920329E-2</v>
      </c>
      <c r="AA11" s="106">
        <v>31.750283790648695</v>
      </c>
      <c r="AB11" s="106">
        <v>136.38705623362307</v>
      </c>
      <c r="AC11" s="106">
        <v>4.3941802221735031</v>
      </c>
      <c r="AD11" s="106">
        <v>35.569613353099243</v>
      </c>
      <c r="AE11" s="106">
        <v>-11.289115865171055</v>
      </c>
      <c r="AF11" s="106">
        <v>42.131908573918764</v>
      </c>
      <c r="AG11" s="106">
        <v>2.0979779411913313</v>
      </c>
      <c r="AH11" s="30">
        <v>5</v>
      </c>
      <c r="AI11" s="30">
        <v>2</v>
      </c>
      <c r="AJ11" s="30">
        <v>73</v>
      </c>
      <c r="AK11" s="30">
        <v>3</v>
      </c>
      <c r="AL11" s="30">
        <v>101</v>
      </c>
      <c r="AM11" s="30">
        <v>4</v>
      </c>
      <c r="AN11" s="30">
        <v>101</v>
      </c>
    </row>
    <row r="12" spans="1:40">
      <c r="A12" s="18" t="s">
        <v>36</v>
      </c>
      <c r="B12" s="19">
        <v>1131711.6089999999</v>
      </c>
      <c r="C12" s="19">
        <v>1031352.3909999999</v>
      </c>
      <c r="D12" s="19">
        <v>943618.978</v>
      </c>
      <c r="E12" s="19">
        <v>977489.24525810871</v>
      </c>
      <c r="F12" s="19">
        <v>1040389.6467577204</v>
      </c>
      <c r="G12" s="19">
        <v>1120634.4547073783</v>
      </c>
      <c r="H12" s="19">
        <v>992214.33446349588</v>
      </c>
      <c r="I12" s="19">
        <v>1372933.4373546706</v>
      </c>
      <c r="J12" s="19">
        <v>4</v>
      </c>
      <c r="K12" s="19">
        <v>5</v>
      </c>
      <c r="L12" s="19">
        <v>6</v>
      </c>
      <c r="M12" s="19">
        <v>6</v>
      </c>
      <c r="N12" s="19">
        <v>7</v>
      </c>
      <c r="O12" s="20">
        <v>6</v>
      </c>
      <c r="P12" s="19">
        <v>10</v>
      </c>
      <c r="Q12" s="19">
        <v>9</v>
      </c>
      <c r="R12" s="20">
        <f t="shared" si="0"/>
        <v>1</v>
      </c>
      <c r="S12" s="21">
        <v>2.7619567402824421E-2</v>
      </c>
      <c r="T12" s="21">
        <v>2.2243140734069831E-2</v>
      </c>
      <c r="U12" s="21">
        <v>1.9075055492837983E-2</v>
      </c>
      <c r="V12" s="21">
        <v>1.8495165791881173E-2</v>
      </c>
      <c r="W12" s="21">
        <v>1.9120224111189306E-2</v>
      </c>
      <c r="X12" s="21">
        <v>1.9005488270072569E-2</v>
      </c>
      <c r="Y12" s="21">
        <v>1.569901042159744E-2</v>
      </c>
      <c r="Z12" s="21">
        <v>1.8001996603108757E-2</v>
      </c>
      <c r="AA12" s="106">
        <v>-8.867914511248955</v>
      </c>
      <c r="AB12" s="106">
        <v>-8.5066378636048512</v>
      </c>
      <c r="AC12" s="106">
        <v>3.5894008119566223</v>
      </c>
      <c r="AD12" s="106">
        <v>6.4348944814224325</v>
      </c>
      <c r="AE12" s="106">
        <v>7.7129571790466684</v>
      </c>
      <c r="AF12" s="106">
        <v>-11.459590565365545</v>
      </c>
      <c r="AG12" s="106">
        <v>38.370651346922415</v>
      </c>
      <c r="AH12" s="30">
        <v>98</v>
      </c>
      <c r="AI12" s="30">
        <v>96</v>
      </c>
      <c r="AJ12" s="30">
        <v>78</v>
      </c>
      <c r="AK12" s="30">
        <v>44</v>
      </c>
      <c r="AL12" s="30">
        <v>56</v>
      </c>
      <c r="AM12" s="30">
        <v>102</v>
      </c>
      <c r="AN12" s="30">
        <v>14</v>
      </c>
    </row>
    <row r="13" spans="1:40">
      <c r="A13" s="18" t="s">
        <v>37</v>
      </c>
      <c r="B13" s="19">
        <v>309776.23300000001</v>
      </c>
      <c r="C13" s="19">
        <v>392197.179</v>
      </c>
      <c r="D13" s="19">
        <v>463205.34499999997</v>
      </c>
      <c r="E13" s="19">
        <v>470146.63032733754</v>
      </c>
      <c r="F13" s="19">
        <v>512119.90604591038</v>
      </c>
      <c r="G13" s="19">
        <v>534511.72287990584</v>
      </c>
      <c r="H13" s="19">
        <v>783576.71360462182</v>
      </c>
      <c r="I13" s="19">
        <v>1357674.0899979312</v>
      </c>
      <c r="J13" s="19">
        <v>18</v>
      </c>
      <c r="K13" s="19">
        <v>17</v>
      </c>
      <c r="L13" s="19">
        <v>15</v>
      </c>
      <c r="M13" s="19">
        <v>16</v>
      </c>
      <c r="N13" s="19">
        <v>15</v>
      </c>
      <c r="O13" s="20">
        <v>18</v>
      </c>
      <c r="P13" s="19">
        <v>12</v>
      </c>
      <c r="Q13" s="19">
        <v>10</v>
      </c>
      <c r="R13" s="20">
        <f t="shared" si="0"/>
        <v>2</v>
      </c>
      <c r="S13" s="21">
        <v>7.5601288164717792E-3</v>
      </c>
      <c r="T13" s="21">
        <v>8.4585027621293194E-3</v>
      </c>
      <c r="U13" s="21">
        <v>9.3635968186877253E-3</v>
      </c>
      <c r="V13" s="21">
        <v>8.8956885373222931E-3</v>
      </c>
      <c r="W13" s="21">
        <v>9.4117116658306039E-3</v>
      </c>
      <c r="X13" s="21">
        <v>9.0650936500635913E-3</v>
      </c>
      <c r="Y13" s="21">
        <v>1.239790493417086E-2</v>
      </c>
      <c r="Z13" s="21">
        <v>1.780191500278663E-2</v>
      </c>
      <c r="AA13" s="106">
        <v>26.606607357124119</v>
      </c>
      <c r="AB13" s="106">
        <v>18.105220996502865</v>
      </c>
      <c r="AC13" s="106">
        <v>1.4985330809033712</v>
      </c>
      <c r="AD13" s="106">
        <v>8.9276989371058733</v>
      </c>
      <c r="AE13" s="106">
        <v>4.3723777517033398</v>
      </c>
      <c r="AF13" s="106">
        <v>46.596731196609511</v>
      </c>
      <c r="AG13" s="106">
        <v>73.266263076187869</v>
      </c>
      <c r="AH13" s="30">
        <v>8</v>
      </c>
      <c r="AI13" s="30">
        <v>28</v>
      </c>
      <c r="AJ13" s="30">
        <v>86</v>
      </c>
      <c r="AK13" s="30">
        <v>29</v>
      </c>
      <c r="AL13" s="30">
        <v>78</v>
      </c>
      <c r="AM13" s="30">
        <v>3</v>
      </c>
      <c r="AN13" s="30">
        <v>1</v>
      </c>
    </row>
    <row r="14" spans="1:40">
      <c r="A14" s="18" t="s">
        <v>35</v>
      </c>
      <c r="B14" s="19">
        <v>732347.34699999995</v>
      </c>
      <c r="C14" s="19">
        <v>934494.05099999998</v>
      </c>
      <c r="D14" s="19">
        <v>724987.07400000002</v>
      </c>
      <c r="E14" s="19">
        <v>778477.49746494426</v>
      </c>
      <c r="F14" s="19">
        <v>828890.80312562874</v>
      </c>
      <c r="G14" s="19">
        <v>943218.03824771661</v>
      </c>
      <c r="H14" s="19">
        <v>995053.92113447445</v>
      </c>
      <c r="I14" s="19">
        <v>1181478.0082086904</v>
      </c>
      <c r="J14" s="19">
        <v>6</v>
      </c>
      <c r="K14" s="19">
        <v>6</v>
      </c>
      <c r="L14" s="19">
        <v>10</v>
      </c>
      <c r="M14" s="19">
        <v>10</v>
      </c>
      <c r="N14" s="19">
        <v>9</v>
      </c>
      <c r="O14" s="20">
        <v>10</v>
      </c>
      <c r="P14" s="19">
        <v>9</v>
      </c>
      <c r="Q14" s="19">
        <v>11</v>
      </c>
      <c r="R14" s="20">
        <f t="shared" si="0"/>
        <v>-2</v>
      </c>
      <c r="S14" s="21">
        <v>1.7873031213861256E-2</v>
      </c>
      <c r="T14" s="21">
        <v>2.0154200322733368E-2</v>
      </c>
      <c r="U14" s="21">
        <v>1.4655458390049716E-2</v>
      </c>
      <c r="V14" s="21">
        <v>1.4729645825475092E-2</v>
      </c>
      <c r="W14" s="21">
        <v>1.5233309913123766E-2</v>
      </c>
      <c r="X14" s="21">
        <v>1.5996580585877832E-2</v>
      </c>
      <c r="Y14" s="21">
        <v>1.5743938920604487E-2</v>
      </c>
      <c r="Z14" s="21">
        <v>1.5491619995358976E-2</v>
      </c>
      <c r="AA14" s="106">
        <v>27.602572034715124</v>
      </c>
      <c r="AB14" s="106">
        <v>-22.419294887517694</v>
      </c>
      <c r="AC14" s="106">
        <v>7.3781209877052447</v>
      </c>
      <c r="AD14" s="106">
        <v>6.4758847654366178</v>
      </c>
      <c r="AE14" s="106">
        <v>13.792798121414336</v>
      </c>
      <c r="AF14" s="106">
        <v>5.4956415997998675</v>
      </c>
      <c r="AG14" s="106">
        <v>18.735073860286008</v>
      </c>
      <c r="AH14" s="30">
        <v>6</v>
      </c>
      <c r="AI14" s="30">
        <v>102</v>
      </c>
      <c r="AJ14" s="30">
        <v>63</v>
      </c>
      <c r="AK14" s="30">
        <v>42</v>
      </c>
      <c r="AL14" s="30">
        <v>23</v>
      </c>
      <c r="AM14" s="30">
        <v>77</v>
      </c>
      <c r="AN14" s="30">
        <v>62</v>
      </c>
    </row>
    <row r="15" spans="1:40">
      <c r="A15" s="18" t="s">
        <v>40</v>
      </c>
      <c r="B15" s="19">
        <v>416748.38500000001</v>
      </c>
      <c r="C15" s="19">
        <v>442983.85399999999</v>
      </c>
      <c r="D15" s="19">
        <v>521556.076</v>
      </c>
      <c r="E15" s="19">
        <v>673421.15469012014</v>
      </c>
      <c r="F15" s="19">
        <v>629144.8190679237</v>
      </c>
      <c r="G15" s="19">
        <v>692510.19541707123</v>
      </c>
      <c r="H15" s="19">
        <v>704915.91831450094</v>
      </c>
      <c r="I15" s="19">
        <v>1118831.1405055285</v>
      </c>
      <c r="J15" s="19">
        <v>13</v>
      </c>
      <c r="K15" s="19">
        <v>14</v>
      </c>
      <c r="L15" s="19">
        <v>12</v>
      </c>
      <c r="M15" s="19">
        <v>12</v>
      </c>
      <c r="N15" s="19">
        <v>12</v>
      </c>
      <c r="O15" s="20">
        <v>12</v>
      </c>
      <c r="P15" s="19">
        <v>14</v>
      </c>
      <c r="Q15" s="19">
        <v>12</v>
      </c>
      <c r="R15" s="20">
        <f t="shared" si="0"/>
        <v>2</v>
      </c>
      <c r="S15" s="21">
        <v>1.0170797947099368E-2</v>
      </c>
      <c r="T15" s="21">
        <v>9.5538171951963253E-3</v>
      </c>
      <c r="U15" s="21">
        <v>1.0543144345626785E-2</v>
      </c>
      <c r="V15" s="21">
        <v>1.2741864899459884E-2</v>
      </c>
      <c r="W15" s="21">
        <v>1.1562389126478572E-2</v>
      </c>
      <c r="X15" s="21">
        <v>1.1744681185392928E-2</v>
      </c>
      <c r="Y15" s="21">
        <v>1.1153318354297998E-2</v>
      </c>
      <c r="Z15" s="21">
        <v>1.4670190005453073E-2</v>
      </c>
      <c r="AA15" s="106">
        <v>6.2952779049161762</v>
      </c>
      <c r="AB15" s="106">
        <v>17.737039689035711</v>
      </c>
      <c r="AC15" s="106">
        <v>29.117689483138179</v>
      </c>
      <c r="AD15" s="106">
        <v>-6.5748358681381944</v>
      </c>
      <c r="AE15" s="106">
        <v>10.07166783047235</v>
      </c>
      <c r="AF15" s="106">
        <v>1.7914137552817095</v>
      </c>
      <c r="AG15" s="106">
        <v>58.718382070407102</v>
      </c>
      <c r="AH15" s="30">
        <v>81</v>
      </c>
      <c r="AI15" s="30">
        <v>30</v>
      </c>
      <c r="AJ15" s="30">
        <v>15</v>
      </c>
      <c r="AK15" s="30">
        <v>81</v>
      </c>
      <c r="AL15" s="30">
        <v>42</v>
      </c>
      <c r="AM15" s="30">
        <v>92</v>
      </c>
      <c r="AN15" s="30">
        <v>2</v>
      </c>
    </row>
    <row r="16" spans="1:40">
      <c r="A16" s="18" t="s">
        <v>38</v>
      </c>
      <c r="B16" s="19">
        <v>644217.25800000003</v>
      </c>
      <c r="C16" s="19">
        <v>744738.59</v>
      </c>
      <c r="D16" s="19">
        <v>862861.86100000003</v>
      </c>
      <c r="E16" s="19">
        <v>897784.29369476088</v>
      </c>
      <c r="F16" s="19">
        <v>748024.18893528846</v>
      </c>
      <c r="G16" s="19">
        <v>793621.75621607085</v>
      </c>
      <c r="H16" s="19">
        <v>825973.31061162951</v>
      </c>
      <c r="I16" s="19">
        <v>983851.22635658726</v>
      </c>
      <c r="J16" s="19">
        <v>8</v>
      </c>
      <c r="K16" s="19">
        <v>9</v>
      </c>
      <c r="L16" s="19">
        <v>7</v>
      </c>
      <c r="M16" s="19">
        <v>8</v>
      </c>
      <c r="N16" s="19">
        <v>11</v>
      </c>
      <c r="O16" s="20">
        <v>11</v>
      </c>
      <c r="P16" s="19">
        <v>11</v>
      </c>
      <c r="Q16" s="19">
        <v>13</v>
      </c>
      <c r="R16" s="20">
        <f t="shared" si="0"/>
        <v>-2</v>
      </c>
      <c r="S16" s="21">
        <v>1.5722205054621588E-2</v>
      </c>
      <c r="T16" s="21">
        <v>1.6061750970879099E-2</v>
      </c>
      <c r="U16" s="21">
        <v>1.7442567672932556E-2</v>
      </c>
      <c r="V16" s="21">
        <v>1.6987060919373118E-2</v>
      </c>
      <c r="W16" s="21">
        <v>1.37471476937563E-2</v>
      </c>
      <c r="X16" s="21">
        <v>1.3459490661990635E-2</v>
      </c>
      <c r="Y16" s="21">
        <v>1.3068712233697702E-2</v>
      </c>
      <c r="Z16" s="21">
        <v>1.2900324191215909E-2</v>
      </c>
      <c r="AA16" s="106">
        <v>15.603638485574379</v>
      </c>
      <c r="AB16" s="106">
        <v>15.861038032150333</v>
      </c>
      <c r="AC16" s="106">
        <v>4.0472796716600783</v>
      </c>
      <c r="AD16" s="106">
        <v>-16.681078719159416</v>
      </c>
      <c r="AE16" s="106">
        <v>6.0957343298863691</v>
      </c>
      <c r="AF16" s="106">
        <v>4.0764449994174186</v>
      </c>
      <c r="AG16" s="106">
        <v>19.114166731132016</v>
      </c>
      <c r="AH16" s="30">
        <v>35</v>
      </c>
      <c r="AI16" s="30">
        <v>34</v>
      </c>
      <c r="AJ16" s="30">
        <v>76</v>
      </c>
      <c r="AK16" s="30">
        <v>96</v>
      </c>
      <c r="AL16" s="30">
        <v>71</v>
      </c>
      <c r="AM16" s="30">
        <v>85</v>
      </c>
      <c r="AN16" s="30">
        <v>60</v>
      </c>
    </row>
    <row r="17" spans="1:40">
      <c r="A17" s="18" t="s">
        <v>39</v>
      </c>
      <c r="B17" s="19">
        <v>472997.516</v>
      </c>
      <c r="C17" s="19">
        <v>504545.24400000001</v>
      </c>
      <c r="D17" s="19">
        <v>399699.70899999997</v>
      </c>
      <c r="E17" s="19">
        <v>416398.20302400965</v>
      </c>
      <c r="F17" s="19">
        <v>575006.34348297457</v>
      </c>
      <c r="G17" s="19">
        <v>689190.17382042878</v>
      </c>
      <c r="H17" s="19">
        <v>766055.07123482099</v>
      </c>
      <c r="I17" s="19">
        <v>943655.56279319385</v>
      </c>
      <c r="J17" s="19">
        <v>11</v>
      </c>
      <c r="K17" s="19">
        <v>10</v>
      </c>
      <c r="L17" s="19">
        <v>19</v>
      </c>
      <c r="M17" s="19">
        <v>19</v>
      </c>
      <c r="N17" s="19">
        <v>13</v>
      </c>
      <c r="O17" s="20">
        <v>13</v>
      </c>
      <c r="P17" s="19">
        <v>13</v>
      </c>
      <c r="Q17" s="19">
        <v>14</v>
      </c>
      <c r="R17" s="20">
        <f t="shared" si="0"/>
        <v>-1</v>
      </c>
      <c r="S17" s="21">
        <v>1.1543565225131948E-2</v>
      </c>
      <c r="T17" s="21">
        <v>1.0881509527617513E-2</v>
      </c>
      <c r="U17" s="21">
        <v>8.0798439914867778E-3</v>
      </c>
      <c r="V17" s="21">
        <v>7.8787094975524673E-3</v>
      </c>
      <c r="W17" s="21">
        <v>1.0567435178745338E-2</v>
      </c>
      <c r="X17" s="21">
        <v>1.168837501771593E-2</v>
      </c>
      <c r="Y17" s="21">
        <v>1.2120674061150121E-2</v>
      </c>
      <c r="Z17" s="21">
        <v>1.237327591688578E-2</v>
      </c>
      <c r="AA17" s="106">
        <v>6.669744963311814</v>
      </c>
      <c r="AB17" s="106">
        <v>-20.780204797649432</v>
      </c>
      <c r="AC17" s="106">
        <v>4.1777598652216454</v>
      </c>
      <c r="AD17" s="106">
        <v>38.090495902024713</v>
      </c>
      <c r="AE17" s="106">
        <v>19.857838375453525</v>
      </c>
      <c r="AF17" s="106">
        <v>11.152929965368259</v>
      </c>
      <c r="AG17" s="106">
        <v>23.183775974760493</v>
      </c>
      <c r="AH17" s="30">
        <v>80</v>
      </c>
      <c r="AI17" s="30">
        <v>101</v>
      </c>
      <c r="AJ17" s="30">
        <v>75</v>
      </c>
      <c r="AK17" s="30">
        <v>2</v>
      </c>
      <c r="AL17" s="30">
        <v>19</v>
      </c>
      <c r="AM17" s="30">
        <v>55</v>
      </c>
      <c r="AN17" s="30">
        <v>42</v>
      </c>
    </row>
    <row r="18" spans="1:40">
      <c r="A18" s="18" t="s">
        <v>42</v>
      </c>
      <c r="B18" s="19">
        <v>256590.60500000001</v>
      </c>
      <c r="C18" s="19">
        <v>280305.62199999997</v>
      </c>
      <c r="D18" s="19">
        <v>341245.55800000002</v>
      </c>
      <c r="E18" s="19">
        <v>381078.03328581742</v>
      </c>
      <c r="F18" s="19">
        <v>438040.99835745763</v>
      </c>
      <c r="G18" s="19">
        <v>561729.69178563438</v>
      </c>
      <c r="H18" s="19">
        <v>669650.15228681942</v>
      </c>
      <c r="I18" s="19">
        <v>858795.80490535079</v>
      </c>
      <c r="J18" s="19">
        <v>21</v>
      </c>
      <c r="K18" s="19">
        <v>23</v>
      </c>
      <c r="L18" s="19">
        <v>22</v>
      </c>
      <c r="M18" s="19">
        <v>22</v>
      </c>
      <c r="N18" s="19">
        <v>20</v>
      </c>
      <c r="O18" s="20">
        <v>16</v>
      </c>
      <c r="P18" s="19">
        <v>16</v>
      </c>
      <c r="Q18" s="19">
        <v>15</v>
      </c>
      <c r="R18" s="20">
        <f t="shared" si="0"/>
        <v>1</v>
      </c>
      <c r="S18" s="21">
        <v>6.2621267232480932E-3</v>
      </c>
      <c r="T18" s="21">
        <v>6.0453414886173281E-3</v>
      </c>
      <c r="U18" s="21">
        <v>6.8982058514029413E-3</v>
      </c>
      <c r="V18" s="21">
        <v>7.2104132495126681E-3</v>
      </c>
      <c r="W18" s="21">
        <v>8.0502935458700488E-3</v>
      </c>
      <c r="X18" s="21">
        <v>9.5266989367831564E-3</v>
      </c>
      <c r="Y18" s="21">
        <v>1.0595336465542532E-2</v>
      </c>
      <c r="Z18" s="21">
        <v>1.1260589000190819E-2</v>
      </c>
      <c r="AA18" s="106">
        <v>9.2423559311534405</v>
      </c>
      <c r="AB18" s="106">
        <v>21.740532910181898</v>
      </c>
      <c r="AC18" s="106">
        <v>11.672672171696789</v>
      </c>
      <c r="AD18" s="106">
        <v>14.947847972364414</v>
      </c>
      <c r="AE18" s="106">
        <v>28.236784659878396</v>
      </c>
      <c r="AF18" s="106">
        <v>19.212169497062888</v>
      </c>
      <c r="AG18" s="106">
        <v>28.245443082870821</v>
      </c>
      <c r="AH18" s="30">
        <v>71</v>
      </c>
      <c r="AI18" s="30">
        <v>19</v>
      </c>
      <c r="AJ18" s="30">
        <v>41</v>
      </c>
      <c r="AK18" s="30">
        <v>12</v>
      </c>
      <c r="AL18" s="30">
        <v>5</v>
      </c>
      <c r="AM18" s="30">
        <v>26</v>
      </c>
      <c r="AN18" s="30">
        <v>28</v>
      </c>
    </row>
    <row r="19" spans="1:40">
      <c r="A19" s="18" t="s">
        <v>41</v>
      </c>
      <c r="B19" s="19">
        <v>63156.461000000003</v>
      </c>
      <c r="C19" s="19">
        <v>153516.397</v>
      </c>
      <c r="D19" s="19">
        <v>375432.74599999998</v>
      </c>
      <c r="E19" s="19">
        <v>395000.17084213864</v>
      </c>
      <c r="F19" s="19">
        <v>497048.4566123184</v>
      </c>
      <c r="G19" s="19">
        <v>505623.52381519118</v>
      </c>
      <c r="H19" s="19">
        <v>690877.33413269219</v>
      </c>
      <c r="I19" s="19">
        <v>775409.70298605796</v>
      </c>
      <c r="J19" s="19">
        <v>77</v>
      </c>
      <c r="K19" s="19">
        <v>45</v>
      </c>
      <c r="L19" s="19">
        <v>20</v>
      </c>
      <c r="M19" s="19">
        <v>20</v>
      </c>
      <c r="N19" s="19">
        <v>17</v>
      </c>
      <c r="O19" s="20">
        <v>21</v>
      </c>
      <c r="P19" s="19">
        <v>15</v>
      </c>
      <c r="Q19" s="19">
        <v>16</v>
      </c>
      <c r="R19" s="20">
        <f t="shared" si="0"/>
        <v>-1</v>
      </c>
      <c r="S19" s="21">
        <v>1.5413415552524849E-3</v>
      </c>
      <c r="T19" s="21">
        <v>3.3108827334442431E-3</v>
      </c>
      <c r="U19" s="21">
        <v>7.5892925330488083E-3</v>
      </c>
      <c r="V19" s="21">
        <v>7.4738353214491684E-3</v>
      </c>
      <c r="W19" s="21">
        <v>9.1347293912099458E-3</v>
      </c>
      <c r="X19" s="21">
        <v>8.5751619634536879E-3</v>
      </c>
      <c r="Y19" s="21">
        <v>1.0931197113231815E-2</v>
      </c>
      <c r="Z19" s="21">
        <v>1.0167224760778092E-2</v>
      </c>
      <c r="AA19" s="106">
        <v>143.07314654632086</v>
      </c>
      <c r="AB19" s="106">
        <v>144.55546986293589</v>
      </c>
      <c r="AC19" s="106">
        <v>5.2119654054200879</v>
      </c>
      <c r="AD19" s="106">
        <v>25.834997881801741</v>
      </c>
      <c r="AE19" s="106">
        <v>1.7251974307126829</v>
      </c>
      <c r="AF19" s="106">
        <v>36.638685027877074</v>
      </c>
      <c r="AG19" s="106">
        <v>12.235510513524844</v>
      </c>
      <c r="AH19" s="30">
        <v>1</v>
      </c>
      <c r="AI19" s="30">
        <v>1</v>
      </c>
      <c r="AJ19" s="30">
        <v>71</v>
      </c>
      <c r="AK19" s="30">
        <v>5</v>
      </c>
      <c r="AL19" s="30">
        <v>89</v>
      </c>
      <c r="AM19" s="30">
        <v>7</v>
      </c>
      <c r="AN19" s="30">
        <v>88</v>
      </c>
    </row>
    <row r="20" spans="1:40">
      <c r="A20" s="18" t="s">
        <v>44</v>
      </c>
      <c r="B20" s="19">
        <v>341644.39199999999</v>
      </c>
      <c r="C20" s="19">
        <v>396667.36099999998</v>
      </c>
      <c r="D20" s="19">
        <v>446780.82699999999</v>
      </c>
      <c r="E20" s="19">
        <v>496451.31622529856</v>
      </c>
      <c r="F20" s="19">
        <v>459429.49405739206</v>
      </c>
      <c r="G20" s="19">
        <v>521383.0380463567</v>
      </c>
      <c r="H20" s="19">
        <v>605451.274544938</v>
      </c>
      <c r="I20" s="19">
        <v>734648.02077257028</v>
      </c>
      <c r="J20" s="19">
        <v>16</v>
      </c>
      <c r="K20" s="19">
        <v>16</v>
      </c>
      <c r="L20" s="19">
        <v>17</v>
      </c>
      <c r="M20" s="19">
        <v>14</v>
      </c>
      <c r="N20" s="19">
        <v>19</v>
      </c>
      <c r="O20" s="20">
        <v>19</v>
      </c>
      <c r="P20" s="19">
        <v>18</v>
      </c>
      <c r="Q20" s="19">
        <v>17</v>
      </c>
      <c r="R20" s="20">
        <f t="shared" si="0"/>
        <v>1</v>
      </c>
      <c r="S20" s="21">
        <v>8.3378753364373847E-3</v>
      </c>
      <c r="T20" s="21">
        <v>8.5549110200638327E-3</v>
      </c>
      <c r="U20" s="21">
        <v>9.0315787058715211E-3</v>
      </c>
      <c r="V20" s="21">
        <v>9.3934019691030018E-3</v>
      </c>
      <c r="W20" s="21">
        <v>8.4433701517920897E-3</v>
      </c>
      <c r="X20" s="21">
        <v>8.8424366859149641E-3</v>
      </c>
      <c r="Y20" s="21">
        <v>9.5795691905518707E-3</v>
      </c>
      <c r="Z20" s="21">
        <v>9.6327548114132841E-3</v>
      </c>
      <c r="AA20" s="106">
        <v>16.105333583230589</v>
      </c>
      <c r="AB20" s="106">
        <v>12.633624776604705</v>
      </c>
      <c r="AC20" s="106">
        <v>11.117417360727202</v>
      </c>
      <c r="AD20" s="106">
        <v>-7.4572915727964926</v>
      </c>
      <c r="AE20" s="106">
        <v>13.484886101201283</v>
      </c>
      <c r="AF20" s="106">
        <v>16.124083517098754</v>
      </c>
      <c r="AG20" s="106">
        <v>21.33891721092462</v>
      </c>
      <c r="AH20" s="30">
        <v>32</v>
      </c>
      <c r="AI20" s="30">
        <v>41</v>
      </c>
      <c r="AJ20" s="30">
        <v>43</v>
      </c>
      <c r="AK20" s="30">
        <v>83</v>
      </c>
      <c r="AL20" s="30">
        <v>25</v>
      </c>
      <c r="AM20" s="30">
        <v>33</v>
      </c>
      <c r="AN20" s="30">
        <v>51</v>
      </c>
    </row>
    <row r="21" spans="1:40">
      <c r="A21" s="18" t="s">
        <v>47</v>
      </c>
      <c r="B21" s="19">
        <v>254246.60200000001</v>
      </c>
      <c r="C21" s="19">
        <v>378463.14500000002</v>
      </c>
      <c r="D21" s="19">
        <v>501224.505</v>
      </c>
      <c r="E21" s="19">
        <v>458697.67689333134</v>
      </c>
      <c r="F21" s="19">
        <v>409364.04374836956</v>
      </c>
      <c r="G21" s="19">
        <v>508745.82564705034</v>
      </c>
      <c r="H21" s="19">
        <v>541302.49242211331</v>
      </c>
      <c r="I21" s="19">
        <v>685127.196979739</v>
      </c>
      <c r="J21" s="19">
        <v>22</v>
      </c>
      <c r="K21" s="19">
        <v>18</v>
      </c>
      <c r="L21" s="19">
        <v>14</v>
      </c>
      <c r="M21" s="19">
        <v>17</v>
      </c>
      <c r="N21" s="19">
        <v>21</v>
      </c>
      <c r="O21" s="20">
        <v>20</v>
      </c>
      <c r="P21" s="19">
        <v>21</v>
      </c>
      <c r="Q21" s="19">
        <v>18</v>
      </c>
      <c r="R21" s="20">
        <f t="shared" si="0"/>
        <v>3</v>
      </c>
      <c r="S21" s="21">
        <v>6.2049210284968234E-3</v>
      </c>
      <c r="T21" s="21">
        <v>8.1623013340099745E-3</v>
      </c>
      <c r="U21" s="21">
        <v>1.0132145993406725E-2</v>
      </c>
      <c r="V21" s="21">
        <v>8.6790618143862686E-3</v>
      </c>
      <c r="W21" s="21">
        <v>7.5232700401470501E-3</v>
      </c>
      <c r="X21" s="21">
        <v>8.6281148872119715E-3</v>
      </c>
      <c r="Y21" s="21">
        <v>8.56459453830242E-3</v>
      </c>
      <c r="Z21" s="21">
        <v>8.9834344019552974E-3</v>
      </c>
      <c r="AA21" s="106">
        <v>48.856717070303262</v>
      </c>
      <c r="AB21" s="106">
        <v>32.436807023838469</v>
      </c>
      <c r="AC21" s="106">
        <v>-8.4845867834551854</v>
      </c>
      <c r="AD21" s="106">
        <v>-10.755152168872698</v>
      </c>
      <c r="AE21" s="106">
        <v>24.27711554456144</v>
      </c>
      <c r="AF21" s="106">
        <v>6.3993973284509451</v>
      </c>
      <c r="AG21" s="106">
        <v>26.570116814734646</v>
      </c>
      <c r="AH21" s="30">
        <v>2</v>
      </c>
      <c r="AI21" s="30">
        <v>10</v>
      </c>
      <c r="AJ21" s="30">
        <v>101</v>
      </c>
      <c r="AK21" s="30">
        <v>90</v>
      </c>
      <c r="AL21" s="30">
        <v>9</v>
      </c>
      <c r="AM21" s="30">
        <v>76</v>
      </c>
      <c r="AN21" s="30">
        <v>33</v>
      </c>
    </row>
    <row r="22" spans="1:40">
      <c r="A22" s="18" t="s">
        <v>46</v>
      </c>
      <c r="B22" s="19">
        <v>449236.495</v>
      </c>
      <c r="C22" s="19">
        <v>437527.84299999999</v>
      </c>
      <c r="D22" s="19">
        <v>422423.10100000002</v>
      </c>
      <c r="E22" s="19">
        <v>433111.29007519444</v>
      </c>
      <c r="F22" s="19">
        <v>482269.05650056421</v>
      </c>
      <c r="G22" s="19">
        <v>539243.52486607479</v>
      </c>
      <c r="H22" s="19">
        <v>557551.11071881896</v>
      </c>
      <c r="I22" s="19">
        <v>676106.25960063317</v>
      </c>
      <c r="J22" s="19">
        <v>12</v>
      </c>
      <c r="K22" s="19">
        <v>15</v>
      </c>
      <c r="L22" s="19">
        <v>18</v>
      </c>
      <c r="M22" s="19">
        <v>18</v>
      </c>
      <c r="N22" s="19">
        <v>18</v>
      </c>
      <c r="O22" s="20">
        <v>17</v>
      </c>
      <c r="P22" s="19">
        <v>20</v>
      </c>
      <c r="Q22" s="19">
        <v>19</v>
      </c>
      <c r="R22" s="20">
        <f t="shared" si="0"/>
        <v>1</v>
      </c>
      <c r="S22" s="21">
        <v>1.0963674450971454E-2</v>
      </c>
      <c r="T22" s="21">
        <v>9.4361475978999403E-3</v>
      </c>
      <c r="U22" s="21">
        <v>8.5391924928323194E-3</v>
      </c>
      <c r="V22" s="21">
        <v>8.1949393869403392E-3</v>
      </c>
      <c r="W22" s="21">
        <v>8.8631143830768602E-3</v>
      </c>
      <c r="X22" s="21">
        <v>9.1453430184162028E-3</v>
      </c>
      <c r="Y22" s="21">
        <v>8.8216833739666115E-3</v>
      </c>
      <c r="Z22" s="21">
        <v>8.8651512575310364E-3</v>
      </c>
      <c r="AA22" s="106">
        <v>-2.6063447939598063</v>
      </c>
      <c r="AB22" s="106">
        <v>-3.4522927492868121</v>
      </c>
      <c r="AC22" s="106">
        <v>2.5302094156054267</v>
      </c>
      <c r="AD22" s="106">
        <v>11.349915726471878</v>
      </c>
      <c r="AE22" s="106">
        <v>11.81383453853087</v>
      </c>
      <c r="AF22" s="106">
        <v>3.3950497332890563</v>
      </c>
      <c r="AG22" s="106">
        <v>21.263548148790832</v>
      </c>
      <c r="AH22" s="30">
        <v>95</v>
      </c>
      <c r="AI22" s="30">
        <v>94</v>
      </c>
      <c r="AJ22" s="30">
        <v>83</v>
      </c>
      <c r="AK22" s="30">
        <v>20</v>
      </c>
      <c r="AL22" s="30">
        <v>30</v>
      </c>
      <c r="AM22" s="30">
        <v>88</v>
      </c>
      <c r="AN22" s="30">
        <v>52</v>
      </c>
    </row>
    <row r="23" spans="1:40">
      <c r="A23" s="18" t="s">
        <v>43</v>
      </c>
      <c r="B23" s="19">
        <v>479379.30900000001</v>
      </c>
      <c r="C23" s="19">
        <v>486191.51</v>
      </c>
      <c r="D23" s="19">
        <v>457367.58100000001</v>
      </c>
      <c r="E23" s="19">
        <v>475705.8418277665</v>
      </c>
      <c r="F23" s="19">
        <v>519435.63972723659</v>
      </c>
      <c r="G23" s="19">
        <v>571342.85370042559</v>
      </c>
      <c r="H23" s="19">
        <v>620870.83254312945</v>
      </c>
      <c r="I23" s="19">
        <v>673799.77137274516</v>
      </c>
      <c r="J23" s="19">
        <v>10</v>
      </c>
      <c r="K23" s="19">
        <v>12</v>
      </c>
      <c r="L23" s="19">
        <v>16</v>
      </c>
      <c r="M23" s="19">
        <v>15</v>
      </c>
      <c r="N23" s="19">
        <v>14</v>
      </c>
      <c r="O23" s="20">
        <v>14</v>
      </c>
      <c r="P23" s="19">
        <v>17</v>
      </c>
      <c r="Q23" s="19">
        <v>20</v>
      </c>
      <c r="R23" s="20">
        <f t="shared" si="0"/>
        <v>-3</v>
      </c>
      <c r="S23" s="21">
        <v>1.1699313704260939E-2</v>
      </c>
      <c r="T23" s="21">
        <v>1.0485675192117648E-2</v>
      </c>
      <c r="U23" s="21">
        <v>9.2455876700267801E-3</v>
      </c>
      <c r="V23" s="21">
        <v>9.0008749001097583E-3</v>
      </c>
      <c r="W23" s="21">
        <v>9.5461598199050434E-3</v>
      </c>
      <c r="X23" s="21">
        <v>9.68973411318917E-3</v>
      </c>
      <c r="Y23" s="21">
        <v>9.8235404710523954E-3</v>
      </c>
      <c r="Z23" s="21">
        <v>8.8349084270238614E-3</v>
      </c>
      <c r="AA23" s="106">
        <v>1.4210461052669245</v>
      </c>
      <c r="AB23" s="106">
        <v>-5.928513437019916</v>
      </c>
      <c r="AC23" s="106">
        <v>4.0095235407090541</v>
      </c>
      <c r="AD23" s="106">
        <v>9.1926131769688908</v>
      </c>
      <c r="AE23" s="106">
        <v>9.9930020205094507</v>
      </c>
      <c r="AF23" s="106">
        <v>8.668696654193738</v>
      </c>
      <c r="AG23" s="106">
        <v>8.5249517379992028</v>
      </c>
      <c r="AH23" s="30">
        <v>93</v>
      </c>
      <c r="AI23" s="30">
        <v>95</v>
      </c>
      <c r="AJ23" s="30">
        <v>77</v>
      </c>
      <c r="AK23" s="30">
        <v>27</v>
      </c>
      <c r="AL23" s="30">
        <v>44</v>
      </c>
      <c r="AM23" s="30">
        <v>65</v>
      </c>
      <c r="AN23" s="30">
        <v>92</v>
      </c>
    </row>
    <row r="24" spans="1:40">
      <c r="A24" s="18" t="s">
        <v>45</v>
      </c>
      <c r="B24" s="19">
        <v>412586.65399999998</v>
      </c>
      <c r="C24" s="19">
        <v>474984.73800000001</v>
      </c>
      <c r="D24" s="19">
        <v>517408.10700000002</v>
      </c>
      <c r="E24" s="19">
        <v>513569.85737938771</v>
      </c>
      <c r="F24" s="19">
        <v>509120.69830422528</v>
      </c>
      <c r="G24" s="19">
        <v>562748.32446151285</v>
      </c>
      <c r="H24" s="19">
        <v>573536.75436120748</v>
      </c>
      <c r="I24" s="19">
        <v>646281.93772551278</v>
      </c>
      <c r="J24" s="19">
        <v>15</v>
      </c>
      <c r="K24" s="19">
        <v>13</v>
      </c>
      <c r="L24" s="19">
        <v>13</v>
      </c>
      <c r="M24" s="19">
        <v>13</v>
      </c>
      <c r="N24" s="19">
        <v>16</v>
      </c>
      <c r="O24" s="20">
        <v>15</v>
      </c>
      <c r="P24" s="19">
        <v>19</v>
      </c>
      <c r="Q24" s="19">
        <v>21</v>
      </c>
      <c r="R24" s="20">
        <f t="shared" si="0"/>
        <v>-2</v>
      </c>
      <c r="S24" s="21">
        <v>1.006923036667268E-2</v>
      </c>
      <c r="T24" s="21">
        <v>1.0243979134644084E-2</v>
      </c>
      <c r="U24" s="21">
        <v>1.045929404089333E-2</v>
      </c>
      <c r="V24" s="21">
        <v>9.7173034936424534E-3</v>
      </c>
      <c r="W24" s="21">
        <v>9.3565923897442407E-3</v>
      </c>
      <c r="X24" s="21">
        <v>9.5439745178538607E-3</v>
      </c>
      <c r="Y24" s="21">
        <v>9.0746113729089934E-3</v>
      </c>
      <c r="Z24" s="21">
        <v>8.4740927207672886E-3</v>
      </c>
      <c r="AA24" s="106">
        <v>15.123631216631651</v>
      </c>
      <c r="AB24" s="106">
        <v>8.9315225534678007</v>
      </c>
      <c r="AC24" s="106">
        <v>-0.74182247411370383</v>
      </c>
      <c r="AD24" s="106">
        <v>-0.86632013371371386</v>
      </c>
      <c r="AE24" s="106">
        <v>10.533381639346032</v>
      </c>
      <c r="AF24" s="106">
        <v>1.9170967607976337</v>
      </c>
      <c r="AG24" s="106">
        <v>12.683613179303094</v>
      </c>
      <c r="AH24" s="30">
        <v>43</v>
      </c>
      <c r="AI24" s="30">
        <v>56</v>
      </c>
      <c r="AJ24" s="30">
        <v>92</v>
      </c>
      <c r="AK24" s="30">
        <v>71</v>
      </c>
      <c r="AL24" s="30">
        <v>36</v>
      </c>
      <c r="AM24" s="30">
        <v>91</v>
      </c>
      <c r="AN24" s="30">
        <v>86</v>
      </c>
    </row>
    <row r="25" spans="1:40">
      <c r="A25" s="18" t="s">
        <v>49</v>
      </c>
      <c r="B25" s="19">
        <v>195340.56</v>
      </c>
      <c r="C25" s="19">
        <v>232516.182</v>
      </c>
      <c r="D25" s="19">
        <v>261081.079</v>
      </c>
      <c r="E25" s="19">
        <v>295467.82922862784</v>
      </c>
      <c r="F25" s="19">
        <v>339654.8382894377</v>
      </c>
      <c r="G25" s="19">
        <v>415696.79624724213</v>
      </c>
      <c r="H25" s="19">
        <v>480609.14557558479</v>
      </c>
      <c r="I25" s="19">
        <v>594120.9278977029</v>
      </c>
      <c r="J25" s="19">
        <v>31</v>
      </c>
      <c r="K25" s="19">
        <v>29</v>
      </c>
      <c r="L25" s="19">
        <v>29</v>
      </c>
      <c r="M25" s="19">
        <v>29</v>
      </c>
      <c r="N25" s="19">
        <v>24</v>
      </c>
      <c r="O25" s="20">
        <v>22</v>
      </c>
      <c r="P25" s="19">
        <v>23</v>
      </c>
      <c r="Q25" s="19">
        <v>22</v>
      </c>
      <c r="R25" s="20">
        <f t="shared" si="0"/>
        <v>1</v>
      </c>
      <c r="S25" s="21">
        <v>4.7673114957199917E-3</v>
      </c>
      <c r="T25" s="21">
        <v>5.014668317353612E-3</v>
      </c>
      <c r="U25" s="21">
        <v>5.2776980817092235E-3</v>
      </c>
      <c r="V25" s="21">
        <v>5.5905745400889086E-3</v>
      </c>
      <c r="W25" s="21">
        <v>6.2421580691259604E-3</v>
      </c>
      <c r="X25" s="21">
        <v>7.0500425466988722E-3</v>
      </c>
      <c r="Y25" s="21">
        <v>7.6042924628637633E-3</v>
      </c>
      <c r="Z25" s="21">
        <v>7.7901540124609347E-3</v>
      </c>
      <c r="AA25" s="106">
        <v>19.031184307037918</v>
      </c>
      <c r="AB25" s="106">
        <v>12.28512215979876</v>
      </c>
      <c r="AC25" s="106">
        <v>13.170908577648333</v>
      </c>
      <c r="AD25" s="106">
        <v>14.954930686081141</v>
      </c>
      <c r="AE25" s="106">
        <v>22.388009645546433</v>
      </c>
      <c r="AF25" s="106">
        <v>15.615311427547056</v>
      </c>
      <c r="AG25" s="106">
        <v>23.618315083491524</v>
      </c>
      <c r="AH25" s="30">
        <v>21</v>
      </c>
      <c r="AI25" s="30">
        <v>42</v>
      </c>
      <c r="AJ25" s="30">
        <v>32</v>
      </c>
      <c r="AK25" s="30">
        <v>11</v>
      </c>
      <c r="AL25" s="30">
        <v>14</v>
      </c>
      <c r="AM25" s="30">
        <v>38</v>
      </c>
      <c r="AN25" s="30">
        <v>39</v>
      </c>
    </row>
    <row r="26" spans="1:40">
      <c r="A26" s="18" t="s">
        <v>52</v>
      </c>
      <c r="B26" s="19">
        <v>206426.141</v>
      </c>
      <c r="C26" s="19">
        <v>246764.47200000001</v>
      </c>
      <c r="D26" s="19">
        <v>259063.454</v>
      </c>
      <c r="E26" s="19">
        <v>290404.50025840913</v>
      </c>
      <c r="F26" s="19">
        <v>315313.19820783369</v>
      </c>
      <c r="G26" s="19">
        <v>403323.99812804925</v>
      </c>
      <c r="H26" s="19">
        <v>423644.50204429432</v>
      </c>
      <c r="I26" s="19">
        <v>588107.5913813368</v>
      </c>
      <c r="J26" s="19">
        <v>29</v>
      </c>
      <c r="K26" s="19">
        <v>27</v>
      </c>
      <c r="L26" s="19">
        <v>30</v>
      </c>
      <c r="M26" s="19">
        <v>31</v>
      </c>
      <c r="N26" s="19">
        <v>30</v>
      </c>
      <c r="O26" s="20">
        <v>23</v>
      </c>
      <c r="P26" s="19">
        <v>27</v>
      </c>
      <c r="Q26" s="19">
        <v>23</v>
      </c>
      <c r="R26" s="20">
        <f t="shared" si="0"/>
        <v>4</v>
      </c>
      <c r="S26" s="21">
        <v>5.0378565260917442E-3</v>
      </c>
      <c r="T26" s="21">
        <v>5.3219606865336049E-3</v>
      </c>
      <c r="U26" s="21">
        <v>5.2369122245613424E-3</v>
      </c>
      <c r="V26" s="21">
        <v>5.4947708172169481E-3</v>
      </c>
      <c r="W26" s="21">
        <v>5.794808737032346E-3</v>
      </c>
      <c r="X26" s="21">
        <v>6.8402051027986674E-3</v>
      </c>
      <c r="Y26" s="21">
        <v>6.7029866649145065E-3</v>
      </c>
      <c r="Z26" s="21">
        <v>7.7113067350943424E-3</v>
      </c>
      <c r="AA26" s="106">
        <v>19.541290073334267</v>
      </c>
      <c r="AB26" s="106">
        <v>4.984097548694109</v>
      </c>
      <c r="AC26" s="106">
        <v>12.097826140467177</v>
      </c>
      <c r="AD26" s="106">
        <v>8.5772424074903171</v>
      </c>
      <c r="AE26" s="106">
        <v>27.912183955650534</v>
      </c>
      <c r="AF26" s="106">
        <v>5.0382580780114097</v>
      </c>
      <c r="AG26" s="106">
        <v>38.821013501515239</v>
      </c>
      <c r="AH26" s="30">
        <v>19</v>
      </c>
      <c r="AI26" s="30">
        <v>68</v>
      </c>
      <c r="AJ26" s="30">
        <v>37</v>
      </c>
      <c r="AK26" s="30">
        <v>31</v>
      </c>
      <c r="AL26" s="30">
        <v>6</v>
      </c>
      <c r="AM26" s="30">
        <v>81</v>
      </c>
      <c r="AN26" s="30">
        <v>13</v>
      </c>
    </row>
    <row r="27" spans="1:40">
      <c r="A27" s="18" t="s">
        <v>54</v>
      </c>
      <c r="B27" s="19">
        <v>272369.27899999998</v>
      </c>
      <c r="C27" s="19">
        <v>315699.67800000001</v>
      </c>
      <c r="D27" s="19">
        <v>255460.04699999999</v>
      </c>
      <c r="E27" s="19">
        <v>302138.50868090574</v>
      </c>
      <c r="F27" s="19">
        <v>302093.89781133574</v>
      </c>
      <c r="G27" s="19">
        <v>363473.24752493284</v>
      </c>
      <c r="H27" s="19">
        <v>413656.84256448067</v>
      </c>
      <c r="I27" s="19">
        <v>587965.43556921079</v>
      </c>
      <c r="J27" s="19">
        <v>20</v>
      </c>
      <c r="K27" s="19">
        <v>21</v>
      </c>
      <c r="L27" s="19">
        <v>31</v>
      </c>
      <c r="M27" s="19">
        <v>27</v>
      </c>
      <c r="N27" s="19">
        <v>31</v>
      </c>
      <c r="O27" s="20">
        <v>26</v>
      </c>
      <c r="P27" s="19">
        <v>28</v>
      </c>
      <c r="Q27" s="19">
        <v>24</v>
      </c>
      <c r="R27" s="20">
        <f t="shared" si="0"/>
        <v>4</v>
      </c>
      <c r="S27" s="21">
        <v>6.647207292011785E-3</v>
      </c>
      <c r="T27" s="21">
        <v>6.8086838492184476E-3</v>
      </c>
      <c r="U27" s="21">
        <v>5.1640701239987138E-3</v>
      </c>
      <c r="V27" s="21">
        <v>5.7167910923557295E-3</v>
      </c>
      <c r="W27" s="21">
        <v>5.5518651562673268E-3</v>
      </c>
      <c r="X27" s="21">
        <v>6.1643531602141553E-3</v>
      </c>
      <c r="Y27" s="21">
        <v>6.5449599515172013E-3</v>
      </c>
      <c r="Z27" s="21">
        <v>7.7094427784178011E-3</v>
      </c>
      <c r="AA27" s="106">
        <v>15.908695414948042</v>
      </c>
      <c r="AB27" s="106">
        <v>-19.08130897745167</v>
      </c>
      <c r="AC27" s="106">
        <v>18.272313901557283</v>
      </c>
      <c r="AD27" s="106">
        <v>-1.4765039307548022E-2</v>
      </c>
      <c r="AE27" s="106">
        <v>20.317970723106043</v>
      </c>
      <c r="AF27" s="106">
        <v>13.806681889595041</v>
      </c>
      <c r="AG27" s="106">
        <v>42.138452714597349</v>
      </c>
      <c r="AH27" s="30">
        <v>34</v>
      </c>
      <c r="AI27" s="30">
        <v>100</v>
      </c>
      <c r="AJ27" s="30">
        <v>23</v>
      </c>
      <c r="AK27" s="30">
        <v>66</v>
      </c>
      <c r="AL27" s="30">
        <v>18</v>
      </c>
      <c r="AM27" s="30">
        <v>44</v>
      </c>
      <c r="AN27" s="30">
        <v>8</v>
      </c>
    </row>
    <row r="28" spans="1:40">
      <c r="A28" s="18" t="s">
        <v>51</v>
      </c>
      <c r="B28" s="19">
        <v>308679.54100000003</v>
      </c>
      <c r="C28" s="19">
        <v>341474.93699999998</v>
      </c>
      <c r="D28" s="19">
        <v>332172.35499999998</v>
      </c>
      <c r="E28" s="19">
        <v>384927.17043752281</v>
      </c>
      <c r="F28" s="19">
        <v>350830.52715805086</v>
      </c>
      <c r="G28" s="19">
        <v>385218.16347391624</v>
      </c>
      <c r="H28" s="19">
        <v>438109.15603868332</v>
      </c>
      <c r="I28" s="19">
        <v>571817.48670732218</v>
      </c>
      <c r="J28" s="19">
        <v>19</v>
      </c>
      <c r="K28" s="19">
        <v>19</v>
      </c>
      <c r="L28" s="19">
        <v>23</v>
      </c>
      <c r="M28" s="19">
        <v>21</v>
      </c>
      <c r="N28" s="19">
        <v>22</v>
      </c>
      <c r="O28" s="20">
        <v>24</v>
      </c>
      <c r="P28" s="19">
        <v>25</v>
      </c>
      <c r="Q28" s="19">
        <v>25</v>
      </c>
      <c r="R28" s="20">
        <f t="shared" si="0"/>
        <v>0</v>
      </c>
      <c r="S28" s="21">
        <v>7.5333639071315786E-3</v>
      </c>
      <c r="T28" s="21">
        <v>7.364577953306581E-3</v>
      </c>
      <c r="U28" s="21">
        <v>6.7147929964711649E-3</v>
      </c>
      <c r="V28" s="21">
        <v>7.2832431349787565E-3</v>
      </c>
      <c r="W28" s="21">
        <v>6.4475442688355852E-3</v>
      </c>
      <c r="X28" s="21">
        <v>6.5331377743817007E-3</v>
      </c>
      <c r="Y28" s="21">
        <v>6.9318492663860923E-3</v>
      </c>
      <c r="Z28" s="21">
        <v>7.4977097747268165E-3</v>
      </c>
      <c r="AA28" s="106">
        <v>10.624415176255539</v>
      </c>
      <c r="AB28" s="106">
        <v>-2.7242356589116241</v>
      </c>
      <c r="AC28" s="106">
        <v>15.881759768215147</v>
      </c>
      <c r="AD28" s="106">
        <v>-8.8579466190231244</v>
      </c>
      <c r="AE28" s="106">
        <v>9.801779963228114</v>
      </c>
      <c r="AF28" s="106">
        <v>13.730139847974328</v>
      </c>
      <c r="AG28" s="106">
        <v>30.519410248717321</v>
      </c>
      <c r="AH28" s="30">
        <v>61</v>
      </c>
      <c r="AI28" s="30">
        <v>91</v>
      </c>
      <c r="AJ28" s="30">
        <v>26</v>
      </c>
      <c r="AK28" s="30">
        <v>87</v>
      </c>
      <c r="AL28" s="30">
        <v>46</v>
      </c>
      <c r="AM28" s="30">
        <v>45</v>
      </c>
      <c r="AN28" s="30">
        <v>20</v>
      </c>
    </row>
    <row r="29" spans="1:40">
      <c r="A29" s="18" t="s">
        <v>53</v>
      </c>
      <c r="B29" s="19">
        <v>203403.07199999999</v>
      </c>
      <c r="C29" s="19">
        <v>277421.61499999999</v>
      </c>
      <c r="D29" s="19">
        <v>368924.88299999997</v>
      </c>
      <c r="E29" s="19">
        <v>353681.85996626283</v>
      </c>
      <c r="F29" s="19">
        <v>316730.06722559896</v>
      </c>
      <c r="G29" s="19">
        <v>348848.26343917043</v>
      </c>
      <c r="H29" s="19">
        <v>424740.79372221208</v>
      </c>
      <c r="I29" s="19">
        <v>550023.79164664855</v>
      </c>
      <c r="J29" s="19">
        <v>30</v>
      </c>
      <c r="K29" s="19">
        <v>24</v>
      </c>
      <c r="L29" s="19">
        <v>21</v>
      </c>
      <c r="M29" s="19">
        <v>23</v>
      </c>
      <c r="N29" s="19">
        <v>29</v>
      </c>
      <c r="O29" s="20">
        <v>29</v>
      </c>
      <c r="P29" s="19">
        <v>26</v>
      </c>
      <c r="Q29" s="19">
        <v>26</v>
      </c>
      <c r="R29" s="20">
        <f t="shared" si="0"/>
        <v>0</v>
      </c>
      <c r="S29" s="21">
        <v>4.9640781382543448E-3</v>
      </c>
      <c r="T29" s="21">
        <v>5.9831422111067158E-3</v>
      </c>
      <c r="U29" s="21">
        <v>7.4577374766552863E-3</v>
      </c>
      <c r="V29" s="21">
        <v>6.6920476817416601E-3</v>
      </c>
      <c r="W29" s="21">
        <v>5.8208478784639237E-3</v>
      </c>
      <c r="X29" s="21">
        <v>5.916319591083412E-3</v>
      </c>
      <c r="Y29" s="21">
        <v>6.7203324075418265E-3</v>
      </c>
      <c r="Z29" s="21">
        <v>7.2119493629129953E-3</v>
      </c>
      <c r="AA29" s="106">
        <v>36.390081168488933</v>
      </c>
      <c r="AB29" s="106">
        <v>32.983467420157581</v>
      </c>
      <c r="AC29" s="106">
        <v>-4.1317416461001244</v>
      </c>
      <c r="AD29" s="106">
        <v>-10.447748930122856</v>
      </c>
      <c r="AE29" s="106">
        <v>10.14055801361431</v>
      </c>
      <c r="AF29" s="106">
        <v>21.755169291899094</v>
      </c>
      <c r="AG29" s="106">
        <v>29.496342187083116</v>
      </c>
      <c r="AH29" s="30">
        <v>4</v>
      </c>
      <c r="AI29" s="30">
        <v>9</v>
      </c>
      <c r="AJ29" s="30">
        <v>98</v>
      </c>
      <c r="AK29" s="30">
        <v>89</v>
      </c>
      <c r="AL29" s="30">
        <v>39</v>
      </c>
      <c r="AM29" s="30">
        <v>21</v>
      </c>
      <c r="AN29" s="30">
        <v>24</v>
      </c>
    </row>
    <row r="30" spans="1:40">
      <c r="A30" s="18" t="s">
        <v>48</v>
      </c>
      <c r="B30" s="19">
        <v>229844.59299999999</v>
      </c>
      <c r="C30" s="19">
        <v>263217.05</v>
      </c>
      <c r="D30" s="19">
        <v>288958.86700000003</v>
      </c>
      <c r="E30" s="19">
        <v>322916.92327858496</v>
      </c>
      <c r="F30" s="19">
        <v>343755.80066619965</v>
      </c>
      <c r="G30" s="19">
        <v>380190.73210995115</v>
      </c>
      <c r="H30" s="19">
        <v>481235.36791454529</v>
      </c>
      <c r="I30" s="19">
        <v>549523.41718744347</v>
      </c>
      <c r="J30" s="19">
        <v>25</v>
      </c>
      <c r="K30" s="19">
        <v>25</v>
      </c>
      <c r="L30" s="19">
        <v>25</v>
      </c>
      <c r="M30" s="19">
        <v>25</v>
      </c>
      <c r="N30" s="19">
        <v>23</v>
      </c>
      <c r="O30" s="20">
        <v>25</v>
      </c>
      <c r="P30" s="19">
        <v>22</v>
      </c>
      <c r="Q30" s="19">
        <v>27</v>
      </c>
      <c r="R30" s="20">
        <f t="shared" si="0"/>
        <v>-5</v>
      </c>
      <c r="S30" s="21">
        <v>5.6093868597386163E-3</v>
      </c>
      <c r="T30" s="21">
        <v>5.6767928574634925E-3</v>
      </c>
      <c r="U30" s="21">
        <v>5.8412415939906957E-3</v>
      </c>
      <c r="V30" s="21">
        <v>6.1099414259689093E-3</v>
      </c>
      <c r="W30" s="21">
        <v>6.3175253317276263E-3</v>
      </c>
      <c r="X30" s="21">
        <v>6.4478746563193679E-3</v>
      </c>
      <c r="Y30" s="21">
        <v>7.6142006759222797E-3</v>
      </c>
      <c r="Z30" s="21">
        <v>7.2053884189736831E-3</v>
      </c>
      <c r="AA30" s="106">
        <v>14.519574537043823</v>
      </c>
      <c r="AB30" s="106">
        <v>9.779692083016684</v>
      </c>
      <c r="AC30" s="106">
        <v>11.751865111855153</v>
      </c>
      <c r="AD30" s="106">
        <v>6.4533246433903031</v>
      </c>
      <c r="AE30" s="106">
        <v>10.599073927811702</v>
      </c>
      <c r="AF30" s="106">
        <v>26.577353751845806</v>
      </c>
      <c r="AG30" s="106">
        <v>14.19015596647175</v>
      </c>
      <c r="AH30" s="30">
        <v>47</v>
      </c>
      <c r="AI30" s="30">
        <v>50</v>
      </c>
      <c r="AJ30" s="30">
        <v>38</v>
      </c>
      <c r="AK30" s="30">
        <v>43</v>
      </c>
      <c r="AL30" s="30">
        <v>35</v>
      </c>
      <c r="AM30" s="30">
        <v>14</v>
      </c>
      <c r="AN30" s="30">
        <v>79</v>
      </c>
    </row>
    <row r="31" spans="1:40">
      <c r="A31" s="18" t="s">
        <v>60</v>
      </c>
      <c r="B31" s="19">
        <v>128941.06600000001</v>
      </c>
      <c r="C31" s="19">
        <v>146175.88500000001</v>
      </c>
      <c r="D31" s="19">
        <v>227526.035</v>
      </c>
      <c r="E31" s="19">
        <v>315272.20445797156</v>
      </c>
      <c r="F31" s="19">
        <v>261103.98328990329</v>
      </c>
      <c r="G31" s="19">
        <v>341901.80115540407</v>
      </c>
      <c r="H31" s="19">
        <v>338303.61948338844</v>
      </c>
      <c r="I31" s="19">
        <v>520954.82198800961</v>
      </c>
      <c r="J31" s="19">
        <v>48</v>
      </c>
      <c r="K31" s="19">
        <v>48</v>
      </c>
      <c r="L31" s="19">
        <v>33</v>
      </c>
      <c r="M31" s="19">
        <v>26</v>
      </c>
      <c r="N31" s="19">
        <v>33</v>
      </c>
      <c r="O31" s="20">
        <v>30</v>
      </c>
      <c r="P31" s="19">
        <v>34</v>
      </c>
      <c r="Q31" s="19">
        <v>28</v>
      </c>
      <c r="R31" s="20">
        <f t="shared" si="0"/>
        <v>6</v>
      </c>
      <c r="S31" s="21">
        <v>3.1468233029135896E-3</v>
      </c>
      <c r="T31" s="21">
        <v>3.1525701693769646E-3</v>
      </c>
      <c r="U31" s="21">
        <v>4.5993900556018678E-3</v>
      </c>
      <c r="V31" s="21">
        <v>5.9652949833553905E-3</v>
      </c>
      <c r="W31" s="21">
        <v>4.7985547457007434E-3</v>
      </c>
      <c r="X31" s="21">
        <v>5.7985105170378559E-3</v>
      </c>
      <c r="Y31" s="21">
        <v>5.3527064299122417E-3</v>
      </c>
      <c r="Z31" s="21">
        <v>6.8307950557828789E-3</v>
      </c>
      <c r="AA31" s="106">
        <v>13.366431296604901</v>
      </c>
      <c r="AB31" s="106">
        <v>55.652237029384167</v>
      </c>
      <c r="AC31" s="106">
        <v>38.565331417115232</v>
      </c>
      <c r="AD31" s="106">
        <v>-17.18141352206942</v>
      </c>
      <c r="AE31" s="106">
        <v>30.944689869319632</v>
      </c>
      <c r="AF31" s="106">
        <v>-1.0524020814912802</v>
      </c>
      <c r="AG31" s="106">
        <v>53.990318750813657</v>
      </c>
      <c r="AH31" s="30">
        <v>50</v>
      </c>
      <c r="AI31" s="30">
        <v>4</v>
      </c>
      <c r="AJ31" s="30">
        <v>9</v>
      </c>
      <c r="AK31" s="30">
        <v>97</v>
      </c>
      <c r="AL31" s="30">
        <v>4</v>
      </c>
      <c r="AM31" s="30">
        <v>96</v>
      </c>
      <c r="AN31" s="30">
        <v>3</v>
      </c>
    </row>
    <row r="32" spans="1:40">
      <c r="A32" s="18" t="s">
        <v>56</v>
      </c>
      <c r="B32" s="19">
        <v>149384.80499999999</v>
      </c>
      <c r="C32" s="19">
        <v>179541.59099999999</v>
      </c>
      <c r="D32" s="19">
        <v>241571.421</v>
      </c>
      <c r="E32" s="19">
        <v>272048.42740567308</v>
      </c>
      <c r="F32" s="19">
        <v>253668.49585851954</v>
      </c>
      <c r="G32" s="19">
        <v>311475.74225823878</v>
      </c>
      <c r="H32" s="19">
        <v>379706.5684743711</v>
      </c>
      <c r="I32" s="19">
        <v>510804.41846195597</v>
      </c>
      <c r="J32" s="19">
        <v>37</v>
      </c>
      <c r="K32" s="19">
        <v>36</v>
      </c>
      <c r="L32" s="19">
        <v>32</v>
      </c>
      <c r="M32" s="19">
        <v>34</v>
      </c>
      <c r="N32" s="19">
        <v>34</v>
      </c>
      <c r="O32" s="20">
        <v>33</v>
      </c>
      <c r="P32" s="19">
        <v>30</v>
      </c>
      <c r="Q32" s="19">
        <v>29</v>
      </c>
      <c r="R32" s="20">
        <f t="shared" si="0"/>
        <v>1</v>
      </c>
      <c r="S32" s="21">
        <v>3.6457553831236549E-3</v>
      </c>
      <c r="T32" s="21">
        <v>3.8721671768847483E-3</v>
      </c>
      <c r="U32" s="21">
        <v>4.8833145247092809E-3</v>
      </c>
      <c r="V32" s="21">
        <v>5.1474538392080934E-3</v>
      </c>
      <c r="W32" s="21">
        <v>4.6619057637476424E-3</v>
      </c>
      <c r="X32" s="21">
        <v>5.2824973755129434E-3</v>
      </c>
      <c r="Y32" s="21">
        <v>6.007792035025738E-3</v>
      </c>
      <c r="Z32" s="21">
        <v>6.697702274425411E-3</v>
      </c>
      <c r="AA32" s="106">
        <v>20.187318248331891</v>
      </c>
      <c r="AB32" s="106">
        <v>34.549003188904578</v>
      </c>
      <c r="AC32" s="106">
        <v>12.616147340406229</v>
      </c>
      <c r="AD32" s="106">
        <v>-6.7561249011543651</v>
      </c>
      <c r="AE32" s="106">
        <v>22.788500481337067</v>
      </c>
      <c r="AF32" s="106">
        <v>21.905662932673394</v>
      </c>
      <c r="AG32" s="106">
        <v>34.5260948511702</v>
      </c>
      <c r="AH32" s="30">
        <v>15</v>
      </c>
      <c r="AI32" s="30">
        <v>8</v>
      </c>
      <c r="AJ32" s="30">
        <v>35</v>
      </c>
      <c r="AK32" s="30">
        <v>82</v>
      </c>
      <c r="AL32" s="30">
        <v>12</v>
      </c>
      <c r="AM32" s="30">
        <v>20</v>
      </c>
      <c r="AN32" s="30">
        <v>18</v>
      </c>
    </row>
    <row r="33" spans="1:40">
      <c r="A33" s="18" t="s">
        <v>50</v>
      </c>
      <c r="B33" s="19">
        <v>325783.18599999999</v>
      </c>
      <c r="C33" s="19">
        <v>298136.26299999998</v>
      </c>
      <c r="D33" s="19">
        <v>267986.05200000003</v>
      </c>
      <c r="E33" s="19">
        <v>268988.07103813899</v>
      </c>
      <c r="F33" s="19">
        <v>329475.1858405621</v>
      </c>
      <c r="G33" s="19">
        <v>352915.4061667762</v>
      </c>
      <c r="H33" s="19">
        <v>450141.03473956318</v>
      </c>
      <c r="I33" s="19">
        <v>506027.82269071171</v>
      </c>
      <c r="J33" s="19">
        <v>17</v>
      </c>
      <c r="K33" s="19">
        <v>22</v>
      </c>
      <c r="L33" s="19">
        <v>28</v>
      </c>
      <c r="M33" s="19">
        <v>35</v>
      </c>
      <c r="N33" s="19">
        <v>25</v>
      </c>
      <c r="O33" s="20">
        <v>27</v>
      </c>
      <c r="P33" s="19">
        <v>24</v>
      </c>
      <c r="Q33" s="19">
        <v>30</v>
      </c>
      <c r="R33" s="20">
        <f t="shared" si="0"/>
        <v>-6</v>
      </c>
      <c r="S33" s="21">
        <v>7.9507805635966444E-3</v>
      </c>
      <c r="T33" s="21">
        <v>6.4298942957884278E-3</v>
      </c>
      <c r="U33" s="21">
        <v>5.4172806316815795E-3</v>
      </c>
      <c r="V33" s="21">
        <v>5.0895485490226895E-3</v>
      </c>
      <c r="W33" s="21">
        <v>6.0550769723435307E-3</v>
      </c>
      <c r="X33" s="21">
        <v>5.9852966184071052E-3</v>
      </c>
      <c r="Y33" s="21">
        <v>7.1222200185065447E-3</v>
      </c>
      <c r="Z33" s="21">
        <v>6.6350712258189748E-3</v>
      </c>
      <c r="AA33" s="106">
        <v>-8.486295238085134</v>
      </c>
      <c r="AB33" s="106">
        <v>-10.112896263142588</v>
      </c>
      <c r="AC33" s="106">
        <v>0.37390716071259078</v>
      </c>
      <c r="AD33" s="106">
        <v>22.486913478719586</v>
      </c>
      <c r="AE33" s="106">
        <v>7.114411443888585</v>
      </c>
      <c r="AF33" s="106">
        <v>27.549272962836142</v>
      </c>
      <c r="AG33" s="106">
        <v>12.415395095779871</v>
      </c>
      <c r="AH33" s="30">
        <v>97</v>
      </c>
      <c r="AI33" s="30">
        <v>98</v>
      </c>
      <c r="AJ33" s="30">
        <v>88</v>
      </c>
      <c r="AK33" s="30">
        <v>6</v>
      </c>
      <c r="AL33" s="30">
        <v>58</v>
      </c>
      <c r="AM33" s="30">
        <v>10</v>
      </c>
      <c r="AN33" s="30">
        <v>87</v>
      </c>
    </row>
    <row r="34" spans="1:40">
      <c r="A34" s="18" t="s">
        <v>61</v>
      </c>
      <c r="B34" s="19">
        <v>130036.413</v>
      </c>
      <c r="C34" s="19">
        <v>183369.101</v>
      </c>
      <c r="D34" s="19">
        <v>155918.041</v>
      </c>
      <c r="E34" s="19">
        <v>196579.07258354334</v>
      </c>
      <c r="F34" s="19">
        <v>217099.47948511949</v>
      </c>
      <c r="G34" s="19">
        <v>248591.83564611076</v>
      </c>
      <c r="H34" s="19">
        <v>316004.93830544379</v>
      </c>
      <c r="I34" s="19">
        <v>480701.67511030537</v>
      </c>
      <c r="J34" s="19">
        <v>47</v>
      </c>
      <c r="K34" s="19">
        <v>35</v>
      </c>
      <c r="L34" s="19">
        <v>52</v>
      </c>
      <c r="M34" s="19">
        <v>43</v>
      </c>
      <c r="N34" s="19">
        <v>40</v>
      </c>
      <c r="O34" s="20">
        <v>39</v>
      </c>
      <c r="P34" s="19">
        <v>35</v>
      </c>
      <c r="Q34" s="19">
        <v>31</v>
      </c>
      <c r="R34" s="20">
        <f t="shared" si="0"/>
        <v>4</v>
      </c>
      <c r="S34" s="21">
        <v>3.1735553873557675E-3</v>
      </c>
      <c r="T34" s="21">
        <v>3.9547149504042456E-3</v>
      </c>
      <c r="U34" s="21">
        <v>3.1518497971641983E-3</v>
      </c>
      <c r="V34" s="21">
        <v>3.7194910903463126E-3</v>
      </c>
      <c r="W34" s="21">
        <v>3.9898423779150573E-3</v>
      </c>
      <c r="X34" s="21">
        <v>4.2160128100306024E-3</v>
      </c>
      <c r="Y34" s="21">
        <v>4.9998923089695953E-3</v>
      </c>
      <c r="Z34" s="21">
        <v>6.3029930563260955E-3</v>
      </c>
      <c r="AA34" s="106">
        <v>41.013656690145694</v>
      </c>
      <c r="AB34" s="106">
        <v>-14.970384786911296</v>
      </c>
      <c r="AC34" s="106">
        <v>26.078464892682533</v>
      </c>
      <c r="AD34" s="106">
        <v>10.438754559112724</v>
      </c>
      <c r="AE34" s="106">
        <v>14.505956548435577</v>
      </c>
      <c r="AF34" s="106">
        <v>27.117987396537302</v>
      </c>
      <c r="AG34" s="106">
        <v>52.118406024930266</v>
      </c>
      <c r="AH34" s="30">
        <v>3</v>
      </c>
      <c r="AI34" s="30">
        <v>99</v>
      </c>
      <c r="AJ34" s="30">
        <v>16</v>
      </c>
      <c r="AK34" s="30">
        <v>23</v>
      </c>
      <c r="AL34" s="30">
        <v>21</v>
      </c>
      <c r="AM34" s="30">
        <v>11</v>
      </c>
      <c r="AN34" s="30">
        <v>4</v>
      </c>
    </row>
    <row r="35" spans="1:40">
      <c r="A35" s="18" t="s">
        <v>55</v>
      </c>
      <c r="B35" s="19">
        <v>172120.72700000001</v>
      </c>
      <c r="C35" s="19">
        <v>190621.579</v>
      </c>
      <c r="D35" s="19">
        <v>272755.06699999998</v>
      </c>
      <c r="E35" s="19">
        <v>293760.93716661888</v>
      </c>
      <c r="F35" s="19">
        <v>318801.57952538109</v>
      </c>
      <c r="G35" s="19">
        <v>316531.78907917958</v>
      </c>
      <c r="H35" s="19">
        <v>403825.37322027597</v>
      </c>
      <c r="I35" s="19">
        <v>458381.42624345375</v>
      </c>
      <c r="J35" s="19">
        <v>33</v>
      </c>
      <c r="K35" s="19">
        <v>34</v>
      </c>
      <c r="L35" s="19">
        <v>26</v>
      </c>
      <c r="M35" s="19">
        <v>30</v>
      </c>
      <c r="N35" s="19">
        <v>28</v>
      </c>
      <c r="O35" s="20">
        <v>32</v>
      </c>
      <c r="P35" s="19">
        <v>29</v>
      </c>
      <c r="Q35" s="19">
        <v>32</v>
      </c>
      <c r="R35" s="20">
        <f t="shared" si="0"/>
        <v>-3</v>
      </c>
      <c r="S35" s="21">
        <v>4.2006284843187835E-3</v>
      </c>
      <c r="T35" s="21">
        <v>4.11112888829053E-3</v>
      </c>
      <c r="U35" s="21">
        <v>5.5136852482610219E-3</v>
      </c>
      <c r="V35" s="21">
        <v>5.558278275113261E-3</v>
      </c>
      <c r="W35" s="21">
        <v>5.8589180183815526E-3</v>
      </c>
      <c r="X35" s="21">
        <v>5.3682457996709525E-3</v>
      </c>
      <c r="Y35" s="21">
        <v>6.3894045091764679E-3</v>
      </c>
      <c r="Z35" s="21">
        <v>6.010328435195009E-3</v>
      </c>
      <c r="AA35" s="106">
        <v>10.748764731861698</v>
      </c>
      <c r="AB35" s="106">
        <v>43.08719318708404</v>
      </c>
      <c r="AC35" s="106">
        <v>7.701367530092071</v>
      </c>
      <c r="AD35" s="106">
        <v>8.5241566153362811</v>
      </c>
      <c r="AE35" s="106">
        <v>-0.71197590977456571</v>
      </c>
      <c r="AF35" s="106">
        <v>27.578141328250652</v>
      </c>
      <c r="AG35" s="106">
        <v>13.509813063038735</v>
      </c>
      <c r="AH35" s="30">
        <v>59</v>
      </c>
      <c r="AI35" s="30">
        <v>6</v>
      </c>
      <c r="AJ35" s="30">
        <v>60</v>
      </c>
      <c r="AK35" s="30">
        <v>32</v>
      </c>
      <c r="AL35" s="30">
        <v>97</v>
      </c>
      <c r="AM35" s="30">
        <v>9</v>
      </c>
      <c r="AN35" s="30">
        <v>82</v>
      </c>
    </row>
    <row r="36" spans="1:40">
      <c r="A36" s="18" t="s">
        <v>58</v>
      </c>
      <c r="B36" s="19">
        <v>143313.712</v>
      </c>
      <c r="C36" s="19">
        <v>172526.777</v>
      </c>
      <c r="D36" s="19">
        <v>182495.959</v>
      </c>
      <c r="E36" s="19">
        <v>284594.80874926579</v>
      </c>
      <c r="F36" s="19">
        <v>324946.84917</v>
      </c>
      <c r="G36" s="19">
        <v>328283.37167808868</v>
      </c>
      <c r="H36" s="19">
        <v>350120.03374981624</v>
      </c>
      <c r="I36" s="19">
        <v>427545.18939431204</v>
      </c>
      <c r="J36" s="19">
        <v>42</v>
      </c>
      <c r="K36" s="19">
        <v>38</v>
      </c>
      <c r="L36" s="19">
        <v>41</v>
      </c>
      <c r="M36" s="19">
        <v>32</v>
      </c>
      <c r="N36" s="19">
        <v>27</v>
      </c>
      <c r="O36" s="20">
        <v>31</v>
      </c>
      <c r="P36" s="19">
        <v>32</v>
      </c>
      <c r="Q36" s="19">
        <v>33</v>
      </c>
      <c r="R36" s="20">
        <f t="shared" si="0"/>
        <v>-1</v>
      </c>
      <c r="S36" s="21">
        <v>3.4975895774636057E-3</v>
      </c>
      <c r="T36" s="21">
        <v>3.7208789301255252E-3</v>
      </c>
      <c r="U36" s="21">
        <v>3.689116715861225E-3</v>
      </c>
      <c r="V36" s="21">
        <v>5.3848450986655203E-3</v>
      </c>
      <c r="W36" s="21">
        <v>5.9718554483098275E-3</v>
      </c>
      <c r="X36" s="21">
        <v>5.5675476900422204E-3</v>
      </c>
      <c r="Y36" s="21">
        <v>5.5396680613573959E-3</v>
      </c>
      <c r="Z36" s="21">
        <v>5.6060016004720638E-3</v>
      </c>
      <c r="AA36" s="106">
        <v>20.383998566724728</v>
      </c>
      <c r="AB36" s="106">
        <v>5.7783389763317814</v>
      </c>
      <c r="AC36" s="106">
        <v>55.945813983347335</v>
      </c>
      <c r="AD36" s="106">
        <v>14.178768965629729</v>
      </c>
      <c r="AE36" s="106">
        <v>1.0267902324983424</v>
      </c>
      <c r="AF36" s="106">
        <v>6.6517722052460186</v>
      </c>
      <c r="AG36" s="106">
        <v>22.113889004084001</v>
      </c>
      <c r="AH36" s="30">
        <v>14</v>
      </c>
      <c r="AI36" s="30">
        <v>64</v>
      </c>
      <c r="AJ36" s="30">
        <v>4</v>
      </c>
      <c r="AK36" s="30">
        <v>16</v>
      </c>
      <c r="AL36" s="30">
        <v>90</v>
      </c>
      <c r="AM36" s="30">
        <v>74</v>
      </c>
      <c r="AN36" s="30">
        <v>46</v>
      </c>
    </row>
    <row r="37" spans="1:40">
      <c r="A37" s="18" t="s">
        <v>59</v>
      </c>
      <c r="B37" s="19">
        <v>220199.75899999999</v>
      </c>
      <c r="C37" s="19">
        <v>250530.636</v>
      </c>
      <c r="D37" s="19">
        <v>318329.86300000001</v>
      </c>
      <c r="E37" s="19">
        <v>343266.60963620711</v>
      </c>
      <c r="F37" s="19">
        <v>328010.93273074634</v>
      </c>
      <c r="G37" s="19">
        <v>350482.18813755235</v>
      </c>
      <c r="H37" s="19">
        <v>341028.698996766</v>
      </c>
      <c r="I37" s="19">
        <v>412849.20339380071</v>
      </c>
      <c r="J37" s="19">
        <v>27</v>
      </c>
      <c r="K37" s="19">
        <v>26</v>
      </c>
      <c r="L37" s="19">
        <v>24</v>
      </c>
      <c r="M37" s="19">
        <v>24</v>
      </c>
      <c r="N37" s="19">
        <v>26</v>
      </c>
      <c r="O37" s="20">
        <v>28</v>
      </c>
      <c r="P37" s="19">
        <v>33</v>
      </c>
      <c r="Q37" s="19">
        <v>34</v>
      </c>
      <c r="R37" s="20">
        <f t="shared" si="0"/>
        <v>-1</v>
      </c>
      <c r="S37" s="21">
        <v>5.3740034452418465E-3</v>
      </c>
      <c r="T37" s="21">
        <v>5.4031854130292328E-3</v>
      </c>
      <c r="U37" s="21">
        <v>6.434969986108644E-3</v>
      </c>
      <c r="V37" s="21">
        <v>6.4949797522960932E-3</v>
      </c>
      <c r="W37" s="21">
        <v>6.0281670086559519E-3</v>
      </c>
      <c r="X37" s="21">
        <v>5.9440302656560478E-3</v>
      </c>
      <c r="Y37" s="21">
        <v>5.3958231741420342E-3</v>
      </c>
      <c r="Z37" s="21">
        <v>5.4133068325667244E-3</v>
      </c>
      <c r="AA37" s="106">
        <v>13.774255311514679</v>
      </c>
      <c r="AB37" s="106">
        <v>27.062249983670654</v>
      </c>
      <c r="AC37" s="106">
        <v>7.8336183734691218</v>
      </c>
      <c r="AD37" s="106">
        <v>-4.4442647426816961</v>
      </c>
      <c r="AE37" s="106">
        <v>6.8507641558557282</v>
      </c>
      <c r="AF37" s="106">
        <v>-2.6972809063484249</v>
      </c>
      <c r="AG37" s="106">
        <v>21.059959061602541</v>
      </c>
      <c r="AH37" s="30">
        <v>48</v>
      </c>
      <c r="AI37" s="30">
        <v>13</v>
      </c>
      <c r="AJ37" s="30">
        <v>58</v>
      </c>
      <c r="AK37" s="30">
        <v>78</v>
      </c>
      <c r="AL37" s="30">
        <v>61</v>
      </c>
      <c r="AM37" s="30">
        <v>99</v>
      </c>
      <c r="AN37" s="30">
        <v>54</v>
      </c>
    </row>
    <row r="38" spans="1:40">
      <c r="A38" s="18" t="s">
        <v>57</v>
      </c>
      <c r="B38" s="19">
        <v>177863.80300000001</v>
      </c>
      <c r="C38" s="19">
        <v>219757.905</v>
      </c>
      <c r="D38" s="19">
        <v>227029.527</v>
      </c>
      <c r="E38" s="19">
        <v>252184.032687664</v>
      </c>
      <c r="F38" s="19">
        <v>257649.18331668436</v>
      </c>
      <c r="G38" s="19">
        <v>263536.11167603912</v>
      </c>
      <c r="H38" s="19">
        <v>368439.95725517598</v>
      </c>
      <c r="I38" s="19">
        <v>397369.17035550525</v>
      </c>
      <c r="J38" s="19">
        <v>32</v>
      </c>
      <c r="K38" s="19">
        <v>30</v>
      </c>
      <c r="L38" s="19">
        <v>34</v>
      </c>
      <c r="M38" s="19">
        <v>37</v>
      </c>
      <c r="N38" s="19">
        <v>35</v>
      </c>
      <c r="O38" s="20">
        <v>37</v>
      </c>
      <c r="P38" s="19">
        <v>31</v>
      </c>
      <c r="Q38" s="19">
        <v>35</v>
      </c>
      <c r="R38" s="20">
        <f t="shared" si="0"/>
        <v>-4</v>
      </c>
      <c r="S38" s="21">
        <v>4.3407889928972045E-3</v>
      </c>
      <c r="T38" s="21">
        <v>4.7395110061264675E-3</v>
      </c>
      <c r="U38" s="21">
        <v>4.5893532527466396E-3</v>
      </c>
      <c r="V38" s="21">
        <v>4.7715977615609834E-3</v>
      </c>
      <c r="W38" s="21">
        <v>4.7350626204636882E-3</v>
      </c>
      <c r="X38" s="21">
        <v>4.4694614360285372E-3</v>
      </c>
      <c r="Y38" s="21">
        <v>5.829529495569614E-3</v>
      </c>
      <c r="Z38" s="21">
        <v>5.2103315865793132E-3</v>
      </c>
      <c r="AA38" s="106">
        <v>23.554034768951837</v>
      </c>
      <c r="AB38" s="106">
        <v>3.3089239724960038</v>
      </c>
      <c r="AC38" s="106">
        <v>11.079838829802966</v>
      </c>
      <c r="AD38" s="106">
        <v>2.1671279385832634</v>
      </c>
      <c r="AE38" s="106">
        <v>2.2848620296688154</v>
      </c>
      <c r="AF38" s="106">
        <v>39.806250806376596</v>
      </c>
      <c r="AG38" s="106">
        <v>7.8518120878765956</v>
      </c>
      <c r="AH38" s="30">
        <v>10</v>
      </c>
      <c r="AI38" s="30">
        <v>73</v>
      </c>
      <c r="AJ38" s="30">
        <v>44</v>
      </c>
      <c r="AK38" s="30">
        <v>56</v>
      </c>
      <c r="AL38" s="30">
        <v>86</v>
      </c>
      <c r="AM38" s="30">
        <v>5</v>
      </c>
      <c r="AN38" s="30">
        <v>95</v>
      </c>
    </row>
    <row r="39" spans="1:40">
      <c r="A39" s="18" t="s">
        <v>62</v>
      </c>
      <c r="B39" s="19">
        <v>223958.628</v>
      </c>
      <c r="C39" s="19">
        <v>237393.41200000001</v>
      </c>
      <c r="D39" s="19">
        <v>271012.97100000002</v>
      </c>
      <c r="E39" s="19">
        <v>298467.97689588048</v>
      </c>
      <c r="F39" s="19">
        <v>287550.85409695061</v>
      </c>
      <c r="G39" s="19">
        <v>305530.43639896804</v>
      </c>
      <c r="H39" s="19">
        <v>312164.62873804726</v>
      </c>
      <c r="I39" s="19">
        <v>385866.0762967309</v>
      </c>
      <c r="J39" s="19">
        <v>26</v>
      </c>
      <c r="K39" s="19">
        <v>28</v>
      </c>
      <c r="L39" s="19">
        <v>27</v>
      </c>
      <c r="M39" s="19">
        <v>28</v>
      </c>
      <c r="N39" s="19">
        <v>32</v>
      </c>
      <c r="O39" s="20">
        <v>34</v>
      </c>
      <c r="P39" s="19">
        <v>36</v>
      </c>
      <c r="Q39" s="19">
        <v>36</v>
      </c>
      <c r="R39" s="20">
        <f t="shared" si="0"/>
        <v>0</v>
      </c>
      <c r="S39" s="21">
        <v>5.4657391267337267E-3</v>
      </c>
      <c r="T39" s="21">
        <v>5.1198553651843155E-3</v>
      </c>
      <c r="U39" s="21">
        <v>5.4784691508227507E-3</v>
      </c>
      <c r="V39" s="21">
        <v>5.6473406158029302E-3</v>
      </c>
      <c r="W39" s="21">
        <v>5.284593893097384E-3</v>
      </c>
      <c r="X39" s="21">
        <v>5.1816674926767345E-3</v>
      </c>
      <c r="Y39" s="21">
        <v>4.9391301753996166E-3</v>
      </c>
      <c r="Z39" s="21">
        <v>5.0595022349610077E-3</v>
      </c>
      <c r="AA39" s="106">
        <v>5.9987793816990091</v>
      </c>
      <c r="AB39" s="106">
        <v>14.161959557664545</v>
      </c>
      <c r="AC39" s="106">
        <v>10.130513604044594</v>
      </c>
      <c r="AD39" s="106">
        <v>-3.6577199713248518</v>
      </c>
      <c r="AE39" s="106">
        <v>6.2526617625539842</v>
      </c>
      <c r="AF39" s="106">
        <v>2.1713687242655482</v>
      </c>
      <c r="AG39" s="106">
        <v>23.609800974770323</v>
      </c>
      <c r="AH39" s="30">
        <v>82</v>
      </c>
      <c r="AI39" s="30">
        <v>38</v>
      </c>
      <c r="AJ39" s="30">
        <v>50</v>
      </c>
      <c r="AK39" s="30">
        <v>75</v>
      </c>
      <c r="AL39" s="30">
        <v>69</v>
      </c>
      <c r="AM39" s="30">
        <v>90</v>
      </c>
      <c r="AN39" s="30">
        <v>40</v>
      </c>
    </row>
    <row r="40" spans="1:40">
      <c r="A40" s="18" t="s">
        <v>66</v>
      </c>
      <c r="B40" s="19">
        <v>215018.734</v>
      </c>
      <c r="C40" s="19">
        <v>204413.451</v>
      </c>
      <c r="D40" s="19">
        <v>225846.8</v>
      </c>
      <c r="E40" s="19">
        <v>249216.28606295388</v>
      </c>
      <c r="F40" s="19">
        <v>209524.51815651852</v>
      </c>
      <c r="G40" s="19">
        <v>254847.69360074663</v>
      </c>
      <c r="H40" s="19">
        <v>283373.37099743809</v>
      </c>
      <c r="I40" s="19">
        <v>381988.72882092296</v>
      </c>
      <c r="J40" s="19">
        <v>28</v>
      </c>
      <c r="K40" s="19">
        <v>31</v>
      </c>
      <c r="L40" s="19">
        <v>35</v>
      </c>
      <c r="M40" s="19">
        <v>38</v>
      </c>
      <c r="N40" s="19">
        <v>42</v>
      </c>
      <c r="O40" s="20">
        <v>38</v>
      </c>
      <c r="P40" s="19">
        <v>40</v>
      </c>
      <c r="Q40" s="19">
        <v>37</v>
      </c>
      <c r="R40" s="20">
        <f t="shared" si="0"/>
        <v>3</v>
      </c>
      <c r="S40" s="21">
        <v>5.2475598636215594E-3</v>
      </c>
      <c r="T40" s="21">
        <v>4.4085777065211535E-3</v>
      </c>
      <c r="U40" s="21">
        <v>4.5654446798121537E-3</v>
      </c>
      <c r="V40" s="21">
        <v>4.7154447490152388E-3</v>
      </c>
      <c r="W40" s="21">
        <v>3.8506301522957353E-3</v>
      </c>
      <c r="X40" s="21">
        <v>4.3221095255801152E-3</v>
      </c>
      <c r="Y40" s="21">
        <v>4.4835892306448509E-3</v>
      </c>
      <c r="Z40" s="21">
        <v>5.0086621911617571E-3</v>
      </c>
      <c r="AA40" s="106">
        <v>-4.9322599955406616</v>
      </c>
      <c r="AB40" s="106">
        <v>10.485292868520673</v>
      </c>
      <c r="AC40" s="106">
        <v>10.347494878366177</v>
      </c>
      <c r="AD40" s="106">
        <v>-15.926634865431282</v>
      </c>
      <c r="AE40" s="106">
        <v>21.631442392995211</v>
      </c>
      <c r="AF40" s="106">
        <v>11.193225645345947</v>
      </c>
      <c r="AG40" s="106">
        <v>34.80050277002789</v>
      </c>
      <c r="AH40" s="30">
        <v>96</v>
      </c>
      <c r="AI40" s="30">
        <v>48</v>
      </c>
      <c r="AJ40" s="30">
        <v>48</v>
      </c>
      <c r="AK40" s="30">
        <v>95</v>
      </c>
      <c r="AL40" s="30">
        <v>16</v>
      </c>
      <c r="AM40" s="30">
        <v>54</v>
      </c>
      <c r="AN40" s="30">
        <v>16</v>
      </c>
    </row>
    <row r="41" spans="1:40">
      <c r="A41" s="18" t="s">
        <v>64</v>
      </c>
      <c r="B41" s="19">
        <v>145188.46599999999</v>
      </c>
      <c r="C41" s="19">
        <v>167279.02499999999</v>
      </c>
      <c r="D41" s="19">
        <v>164646.76300000001</v>
      </c>
      <c r="E41" s="19">
        <v>189505.12114423828</v>
      </c>
      <c r="F41" s="19">
        <v>223448.81425412625</v>
      </c>
      <c r="G41" s="19">
        <v>246086.00329940266</v>
      </c>
      <c r="H41" s="19">
        <v>307618.2497585286</v>
      </c>
      <c r="I41" s="19">
        <v>354593.88744509907</v>
      </c>
      <c r="J41" s="19">
        <v>41</v>
      </c>
      <c r="K41" s="19">
        <v>39</v>
      </c>
      <c r="L41" s="19">
        <v>47</v>
      </c>
      <c r="M41" s="19">
        <v>46</v>
      </c>
      <c r="N41" s="19">
        <v>39</v>
      </c>
      <c r="O41" s="20">
        <v>40</v>
      </c>
      <c r="P41" s="19">
        <v>37</v>
      </c>
      <c r="Q41" s="19">
        <v>38</v>
      </c>
      <c r="R41" s="20">
        <f t="shared" si="0"/>
        <v>-1</v>
      </c>
      <c r="S41" s="21">
        <v>3.5433431900049384E-3</v>
      </c>
      <c r="T41" s="21">
        <v>3.6077008473556597E-3</v>
      </c>
      <c r="U41" s="21">
        <v>3.3282990424776553E-3</v>
      </c>
      <c r="V41" s="21">
        <v>3.5856441909473155E-3</v>
      </c>
      <c r="W41" s="21">
        <v>4.1065301055550913E-3</v>
      </c>
      <c r="X41" s="21">
        <v>4.1735149490447331E-3</v>
      </c>
      <c r="Y41" s="21">
        <v>4.867196472669361E-3</v>
      </c>
      <c r="Z41" s="21">
        <v>4.6494591679325349E-3</v>
      </c>
      <c r="AA41" s="106">
        <v>15.215092223648142</v>
      </c>
      <c r="AB41" s="106">
        <v>-1.573575647036435</v>
      </c>
      <c r="AC41" s="106">
        <v>15.097993845307656</v>
      </c>
      <c r="AD41" s="106">
        <v>17.911755051755236</v>
      </c>
      <c r="AE41" s="106">
        <v>10.130816366530965</v>
      </c>
      <c r="AF41" s="106">
        <v>25.004366617414718</v>
      </c>
      <c r="AG41" s="106">
        <v>15.270757740623324</v>
      </c>
      <c r="AH41" s="30">
        <v>41</v>
      </c>
      <c r="AI41" s="30">
        <v>89</v>
      </c>
      <c r="AJ41" s="30">
        <v>28</v>
      </c>
      <c r="AK41" s="30">
        <v>7</v>
      </c>
      <c r="AL41" s="30">
        <v>41</v>
      </c>
      <c r="AM41" s="30">
        <v>16</v>
      </c>
      <c r="AN41" s="30">
        <v>77</v>
      </c>
    </row>
    <row r="42" spans="1:40">
      <c r="A42" s="18" t="s">
        <v>63</v>
      </c>
      <c r="B42" s="19">
        <v>164366.40299999999</v>
      </c>
      <c r="C42" s="19">
        <v>175713.50899999999</v>
      </c>
      <c r="D42" s="19">
        <v>199329.07500000001</v>
      </c>
      <c r="E42" s="19">
        <v>220225.45703027202</v>
      </c>
      <c r="F42" s="19">
        <v>246028.57867080285</v>
      </c>
      <c r="G42" s="19">
        <v>266008.57117132418</v>
      </c>
      <c r="H42" s="19">
        <v>295233.1567839043</v>
      </c>
      <c r="I42" s="19">
        <v>344017.53040732228</v>
      </c>
      <c r="J42" s="19">
        <v>34</v>
      </c>
      <c r="K42" s="19">
        <v>37</v>
      </c>
      <c r="L42" s="19">
        <v>37</v>
      </c>
      <c r="M42" s="19">
        <v>40</v>
      </c>
      <c r="N42" s="19">
        <v>36</v>
      </c>
      <c r="O42" s="20">
        <v>36</v>
      </c>
      <c r="P42" s="19">
        <v>38</v>
      </c>
      <c r="Q42" s="19">
        <v>39</v>
      </c>
      <c r="R42" s="20">
        <f t="shared" si="0"/>
        <v>-1</v>
      </c>
      <c r="S42" s="21">
        <v>4.0113832095702235E-3</v>
      </c>
      <c r="T42" s="21">
        <v>3.7896070670613742E-3</v>
      </c>
      <c r="U42" s="21">
        <v>4.0293945497152399E-3</v>
      </c>
      <c r="V42" s="21">
        <v>4.1669065507643202E-3</v>
      </c>
      <c r="W42" s="21">
        <v>4.5214997828968082E-3</v>
      </c>
      <c r="X42" s="21">
        <v>4.5113933075130175E-3</v>
      </c>
      <c r="Y42" s="21">
        <v>4.6712370948135545E-3</v>
      </c>
      <c r="Z42" s="21">
        <v>4.5107812551604702E-3</v>
      </c>
      <c r="AA42" s="106">
        <v>6.9035434206101058</v>
      </c>
      <c r="AB42" s="106">
        <v>13.439812416471653</v>
      </c>
      <c r="AC42" s="106">
        <v>10.483358752491085</v>
      </c>
      <c r="AD42" s="106">
        <v>11.716684341803372</v>
      </c>
      <c r="AE42" s="106">
        <v>8.1210047257377624</v>
      </c>
      <c r="AF42" s="106">
        <v>10.986332313990687</v>
      </c>
      <c r="AG42" s="106">
        <v>16.524015850674132</v>
      </c>
      <c r="AH42" s="30">
        <v>79</v>
      </c>
      <c r="AI42" s="30">
        <v>39</v>
      </c>
      <c r="AJ42" s="30">
        <v>47</v>
      </c>
      <c r="AK42" s="30">
        <v>19</v>
      </c>
      <c r="AL42" s="30">
        <v>54</v>
      </c>
      <c r="AM42" s="30">
        <v>56</v>
      </c>
      <c r="AN42" s="30">
        <v>71</v>
      </c>
    </row>
    <row r="43" spans="1:40">
      <c r="A43" s="18" t="s">
        <v>67</v>
      </c>
      <c r="B43" s="19">
        <v>158433.65700000001</v>
      </c>
      <c r="C43" s="19">
        <v>128743.531</v>
      </c>
      <c r="D43" s="19">
        <v>156191.01800000001</v>
      </c>
      <c r="E43" s="19">
        <v>266554.57972271519</v>
      </c>
      <c r="F43" s="19">
        <v>242856.51674637664</v>
      </c>
      <c r="G43" s="19">
        <v>228044.10955960781</v>
      </c>
      <c r="H43" s="19">
        <v>270866.08314568212</v>
      </c>
      <c r="I43" s="19">
        <v>337318.82703913137</v>
      </c>
      <c r="J43" s="19">
        <v>36</v>
      </c>
      <c r="K43" s="19">
        <v>54</v>
      </c>
      <c r="L43" s="19">
        <v>51</v>
      </c>
      <c r="M43" s="19">
        <v>36</v>
      </c>
      <c r="N43" s="19">
        <v>37</v>
      </c>
      <c r="O43" s="20">
        <v>41</v>
      </c>
      <c r="P43" s="19">
        <v>41</v>
      </c>
      <c r="Q43" s="19">
        <v>40</v>
      </c>
      <c r="R43" s="20">
        <f t="shared" si="0"/>
        <v>1</v>
      </c>
      <c r="S43" s="21">
        <v>3.8665937802423527E-3</v>
      </c>
      <c r="T43" s="21">
        <v>2.7766072039232632E-3</v>
      </c>
      <c r="U43" s="21">
        <v>3.1573679687405109E-3</v>
      </c>
      <c r="V43" s="21">
        <v>5.0435042313483995E-3</v>
      </c>
      <c r="W43" s="21">
        <v>4.4632038020798025E-3</v>
      </c>
      <c r="X43" s="21">
        <v>3.867532031599005E-3</v>
      </c>
      <c r="Y43" s="21">
        <v>4.2856964614007885E-3</v>
      </c>
      <c r="Z43" s="21">
        <v>4.4229474010212952E-3</v>
      </c>
      <c r="AA43" s="106">
        <v>-18.739784564841543</v>
      </c>
      <c r="AB43" s="106">
        <v>21.319507696274087</v>
      </c>
      <c r="AC43" s="106">
        <v>70.659352334021662</v>
      </c>
      <c r="AD43" s="106">
        <v>-8.8905105292096636</v>
      </c>
      <c r="AE43" s="106">
        <v>-6.0992422131451178</v>
      </c>
      <c r="AF43" s="106">
        <v>18.777934527127613</v>
      </c>
      <c r="AG43" s="106">
        <v>24.533431104295332</v>
      </c>
      <c r="AH43" s="30">
        <v>100</v>
      </c>
      <c r="AI43" s="30">
        <v>20</v>
      </c>
      <c r="AJ43" s="30">
        <v>3</v>
      </c>
      <c r="AK43" s="30">
        <v>88</v>
      </c>
      <c r="AL43" s="30">
        <v>100</v>
      </c>
      <c r="AM43" s="30">
        <v>27</v>
      </c>
      <c r="AN43" s="30">
        <v>35</v>
      </c>
    </row>
    <row r="44" spans="1:40">
      <c r="A44" s="18" t="s">
        <v>74</v>
      </c>
      <c r="B44" s="19">
        <v>76289.902000000002</v>
      </c>
      <c r="C44" s="19">
        <v>83679.358999999997</v>
      </c>
      <c r="D44" s="19">
        <v>140876.04800000001</v>
      </c>
      <c r="E44" s="19">
        <v>273575.26127108262</v>
      </c>
      <c r="F44" s="19">
        <v>199186.60938350332</v>
      </c>
      <c r="G44" s="19">
        <v>213191.67428728496</v>
      </c>
      <c r="H44" s="19">
        <v>228824.05328512847</v>
      </c>
      <c r="I44" s="19">
        <v>333197.70769257221</v>
      </c>
      <c r="J44" s="19">
        <v>71</v>
      </c>
      <c r="K44" s="19">
        <v>73</v>
      </c>
      <c r="L44" s="19">
        <v>56</v>
      </c>
      <c r="M44" s="19">
        <v>33</v>
      </c>
      <c r="N44" s="19">
        <v>45</v>
      </c>
      <c r="O44" s="20">
        <v>46</v>
      </c>
      <c r="P44" s="19">
        <v>48</v>
      </c>
      <c r="Q44" s="19">
        <v>41</v>
      </c>
      <c r="R44" s="20">
        <f t="shared" si="0"/>
        <v>7</v>
      </c>
      <c r="S44" s="21">
        <v>1.8618648723642012E-3</v>
      </c>
      <c r="T44" s="21">
        <v>1.8047097917415435E-3</v>
      </c>
      <c r="U44" s="21">
        <v>2.847779131050613E-3</v>
      </c>
      <c r="V44" s="21">
        <v>5.1763432061391352E-3</v>
      </c>
      <c r="W44" s="21">
        <v>3.6606406294308357E-3</v>
      </c>
      <c r="X44" s="21">
        <v>3.6156409861609522E-3</v>
      </c>
      <c r="Y44" s="21">
        <v>3.6204991930274951E-3</v>
      </c>
      <c r="Z44" s="21">
        <v>4.368911003873952E-3</v>
      </c>
      <c r="AA44" s="106">
        <v>9.6860224043805943</v>
      </c>
      <c r="AB44" s="106">
        <v>68.352207382468151</v>
      </c>
      <c r="AC44" s="106">
        <v>94.195723939588788</v>
      </c>
      <c r="AD44" s="106">
        <v>-27.191293372783605</v>
      </c>
      <c r="AE44" s="106">
        <v>7.031127718438654</v>
      </c>
      <c r="AF44" s="106">
        <v>7.3325466625766182</v>
      </c>
      <c r="AG44" s="106">
        <v>45.613060737713596</v>
      </c>
      <c r="AH44" s="30">
        <v>67</v>
      </c>
      <c r="AI44" s="30">
        <v>3</v>
      </c>
      <c r="AJ44" s="30">
        <v>2</v>
      </c>
      <c r="AK44" s="30">
        <v>101</v>
      </c>
      <c r="AL44" s="30">
        <v>60</v>
      </c>
      <c r="AM44" s="30">
        <v>69</v>
      </c>
      <c r="AN44" s="30">
        <v>5</v>
      </c>
    </row>
    <row r="45" spans="1:40">
      <c r="A45" s="18" t="s">
        <v>65</v>
      </c>
      <c r="B45" s="19">
        <v>238122.554</v>
      </c>
      <c r="C45" s="19">
        <v>191554.31</v>
      </c>
      <c r="D45" s="19">
        <v>225618.38099999999</v>
      </c>
      <c r="E45" s="19">
        <v>232180.87749763855</v>
      </c>
      <c r="F45" s="19">
        <v>225931.63437741785</v>
      </c>
      <c r="G45" s="19">
        <v>272099.46950681671</v>
      </c>
      <c r="H45" s="19">
        <v>283574.19123199827</v>
      </c>
      <c r="I45" s="19">
        <v>332788.56422457052</v>
      </c>
      <c r="J45" s="19">
        <v>24</v>
      </c>
      <c r="K45" s="19">
        <v>33</v>
      </c>
      <c r="L45" s="19">
        <v>36</v>
      </c>
      <c r="M45" s="19">
        <v>39</v>
      </c>
      <c r="N45" s="19">
        <v>38</v>
      </c>
      <c r="O45" s="20">
        <v>35</v>
      </c>
      <c r="P45" s="19">
        <v>39</v>
      </c>
      <c r="Q45" s="19">
        <v>42</v>
      </c>
      <c r="R45" s="20">
        <f t="shared" si="0"/>
        <v>-3</v>
      </c>
      <c r="S45" s="21">
        <v>5.811411562833671E-3</v>
      </c>
      <c r="T45" s="21">
        <v>4.1312450649543704E-3</v>
      </c>
      <c r="U45" s="21">
        <v>4.5608272386603727E-3</v>
      </c>
      <c r="V45" s="21">
        <v>4.3931161839937949E-3</v>
      </c>
      <c r="W45" s="21">
        <v>4.1521592381911655E-3</v>
      </c>
      <c r="X45" s="21">
        <v>4.6146923774132327E-3</v>
      </c>
      <c r="Y45" s="21">
        <v>4.4867666479081608E-3</v>
      </c>
      <c r="Z45" s="21">
        <v>4.3635462868958719E-3</v>
      </c>
      <c r="AA45" s="106">
        <v>-19.556418834647644</v>
      </c>
      <c r="AB45" s="106">
        <v>17.782983322066741</v>
      </c>
      <c r="AC45" s="106">
        <v>2.9086710349359919</v>
      </c>
      <c r="AD45" s="106">
        <v>-2.6915408312574129</v>
      </c>
      <c r="AE45" s="106">
        <v>20.434427102968542</v>
      </c>
      <c r="AF45" s="106">
        <v>4.21710551144389</v>
      </c>
      <c r="AG45" s="106">
        <v>17.355025426946867</v>
      </c>
      <c r="AH45" s="30">
        <v>101</v>
      </c>
      <c r="AI45" s="30">
        <v>29</v>
      </c>
      <c r="AJ45" s="30">
        <v>82</v>
      </c>
      <c r="AK45" s="30">
        <v>73</v>
      </c>
      <c r="AL45" s="30">
        <v>17</v>
      </c>
      <c r="AM45" s="30">
        <v>83</v>
      </c>
      <c r="AN45" s="30">
        <v>67</v>
      </c>
    </row>
    <row r="46" spans="1:40">
      <c r="A46" s="18" t="s">
        <v>70</v>
      </c>
      <c r="B46" s="19">
        <v>147979.50099999999</v>
      </c>
      <c r="C46" s="19">
        <v>161950.486</v>
      </c>
      <c r="D46" s="19">
        <v>167031.31899999999</v>
      </c>
      <c r="E46" s="19">
        <v>181925.889935807</v>
      </c>
      <c r="F46" s="19">
        <v>197218.18939067452</v>
      </c>
      <c r="G46" s="19">
        <v>218611.00372653067</v>
      </c>
      <c r="H46" s="19">
        <v>262742.41333137668</v>
      </c>
      <c r="I46" s="19">
        <v>311913.66051483731</v>
      </c>
      <c r="J46" s="19">
        <v>39</v>
      </c>
      <c r="K46" s="19">
        <v>40</v>
      </c>
      <c r="L46" s="19">
        <v>46</v>
      </c>
      <c r="M46" s="19">
        <v>48</v>
      </c>
      <c r="N46" s="19">
        <v>47</v>
      </c>
      <c r="O46" s="20">
        <v>42</v>
      </c>
      <c r="P46" s="19">
        <v>43</v>
      </c>
      <c r="Q46" s="19">
        <v>43</v>
      </c>
      <c r="R46" s="20">
        <f t="shared" si="0"/>
        <v>0</v>
      </c>
      <c r="S46" s="21">
        <v>3.6114587582231151E-3</v>
      </c>
      <c r="T46" s="21">
        <v>3.492780434198854E-3</v>
      </c>
      <c r="U46" s="21">
        <v>3.3765023311844874E-3</v>
      </c>
      <c r="V46" s="21">
        <v>3.4422368455929208E-3</v>
      </c>
      <c r="W46" s="21">
        <v>3.6244651143004006E-3</v>
      </c>
      <c r="X46" s="21">
        <v>3.7075505304879092E-3</v>
      </c>
      <c r="Y46" s="21">
        <v>4.1571621592377817E-3</v>
      </c>
      <c r="Z46" s="21">
        <v>4.0898331297621205E-3</v>
      </c>
      <c r="AA46" s="106">
        <v>9.4411623945130287</v>
      </c>
      <c r="AB46" s="106">
        <v>3.1372755497627764</v>
      </c>
      <c r="AC46" s="106">
        <v>8.9172324238228668</v>
      </c>
      <c r="AD46" s="106">
        <v>8.4057851580462</v>
      </c>
      <c r="AE46" s="106">
        <v>10.847282596981245</v>
      </c>
      <c r="AF46" s="106">
        <v>20.187185847264928</v>
      </c>
      <c r="AG46" s="106">
        <v>18.714621122644843</v>
      </c>
      <c r="AH46" s="30">
        <v>68</v>
      </c>
      <c r="AI46" s="30">
        <v>74</v>
      </c>
      <c r="AJ46" s="30">
        <v>54</v>
      </c>
      <c r="AK46" s="30">
        <v>34</v>
      </c>
      <c r="AL46" s="30">
        <v>33</v>
      </c>
      <c r="AM46" s="30">
        <v>22</v>
      </c>
      <c r="AN46" s="30">
        <v>63</v>
      </c>
    </row>
    <row r="47" spans="1:40">
      <c r="A47" s="18" t="s">
        <v>68</v>
      </c>
      <c r="B47" s="19">
        <v>91504.703999999998</v>
      </c>
      <c r="C47" s="19">
        <v>99086.771999999997</v>
      </c>
      <c r="D47" s="19">
        <v>118834.978</v>
      </c>
      <c r="E47" s="19">
        <v>175286.66180434753</v>
      </c>
      <c r="F47" s="19">
        <v>144362.19819260895</v>
      </c>
      <c r="G47" s="19">
        <v>213005.92302914525</v>
      </c>
      <c r="H47" s="19">
        <v>269903.33234100067</v>
      </c>
      <c r="I47" s="19">
        <v>297765.47199852858</v>
      </c>
      <c r="J47" s="19">
        <v>64</v>
      </c>
      <c r="K47" s="19">
        <v>64</v>
      </c>
      <c r="L47" s="19">
        <v>63</v>
      </c>
      <c r="M47" s="19">
        <v>52</v>
      </c>
      <c r="N47" s="19">
        <v>62</v>
      </c>
      <c r="O47" s="20">
        <v>47</v>
      </c>
      <c r="P47" s="19">
        <v>42</v>
      </c>
      <c r="Q47" s="19">
        <v>44</v>
      </c>
      <c r="R47" s="20">
        <f t="shared" si="0"/>
        <v>-2</v>
      </c>
      <c r="S47" s="21">
        <v>2.2331840724305035E-3</v>
      </c>
      <c r="T47" s="21">
        <v>2.137000925884982E-3</v>
      </c>
      <c r="U47" s="21">
        <v>2.4022236227641673E-3</v>
      </c>
      <c r="V47" s="21">
        <v>3.3166153867204597E-3</v>
      </c>
      <c r="W47" s="21">
        <v>2.6530805945913054E-3</v>
      </c>
      <c r="X47" s="21">
        <v>3.6124907230730237E-3</v>
      </c>
      <c r="Y47" s="21">
        <v>4.2704636287444571E-3</v>
      </c>
      <c r="Z47" s="21">
        <v>3.9043211197250776E-3</v>
      </c>
      <c r="AA47" s="106">
        <v>8.2859871335139132</v>
      </c>
      <c r="AB47" s="106">
        <v>19.930214297424072</v>
      </c>
      <c r="AC47" s="106">
        <v>47.5042657931468</v>
      </c>
      <c r="AD47" s="106">
        <v>-17.642222912691452</v>
      </c>
      <c r="AE47" s="106">
        <v>47.549653369056784</v>
      </c>
      <c r="AF47" s="106">
        <v>26.71165594961893</v>
      </c>
      <c r="AG47" s="106">
        <v>10.323006913573934</v>
      </c>
      <c r="AH47" s="30">
        <v>74</v>
      </c>
      <c r="AI47" s="30">
        <v>24</v>
      </c>
      <c r="AJ47" s="30">
        <v>7</v>
      </c>
      <c r="AK47" s="30">
        <v>98</v>
      </c>
      <c r="AL47" s="30">
        <v>1</v>
      </c>
      <c r="AM47" s="30">
        <v>13</v>
      </c>
      <c r="AN47" s="30">
        <v>90</v>
      </c>
    </row>
    <row r="48" spans="1:40">
      <c r="A48" s="18" t="s">
        <v>69</v>
      </c>
      <c r="B48" s="19">
        <v>148793.18</v>
      </c>
      <c r="C48" s="19">
        <v>157368.177</v>
      </c>
      <c r="D48" s="19">
        <v>194149.66899999999</v>
      </c>
      <c r="E48" s="19">
        <v>205488.4440681164</v>
      </c>
      <c r="F48" s="19">
        <v>205189.72376100594</v>
      </c>
      <c r="G48" s="19">
        <v>206396.2048801264</v>
      </c>
      <c r="H48" s="19">
        <v>262280.65400788677</v>
      </c>
      <c r="I48" s="19">
        <v>296950.33368691301</v>
      </c>
      <c r="J48" s="19">
        <v>38</v>
      </c>
      <c r="K48" s="19">
        <v>43</v>
      </c>
      <c r="L48" s="19">
        <v>39</v>
      </c>
      <c r="M48" s="19">
        <v>42</v>
      </c>
      <c r="N48" s="19">
        <v>43</v>
      </c>
      <c r="O48" s="20">
        <v>49</v>
      </c>
      <c r="P48" s="19">
        <v>44</v>
      </c>
      <c r="Q48" s="19">
        <v>45</v>
      </c>
      <c r="R48" s="20">
        <f t="shared" si="0"/>
        <v>-1</v>
      </c>
      <c r="S48" s="21">
        <v>3.6313166988910747E-3</v>
      </c>
      <c r="T48" s="21">
        <v>3.3939539371999295E-3</v>
      </c>
      <c r="U48" s="21">
        <v>3.9246939669870928E-3</v>
      </c>
      <c r="V48" s="21">
        <v>3.8880661447604679E-3</v>
      </c>
      <c r="W48" s="21">
        <v>3.7709655376233163E-3</v>
      </c>
      <c r="X48" s="21">
        <v>3.500392687694961E-3</v>
      </c>
      <c r="Y48" s="21">
        <v>4.1498561123687275E-3</v>
      </c>
      <c r="Z48" s="21">
        <v>3.8936329707460267E-3</v>
      </c>
      <c r="AA48" s="106">
        <v>5.7630309399933566</v>
      </c>
      <c r="AB48" s="106">
        <v>23.372890695683665</v>
      </c>
      <c r="AC48" s="106">
        <v>5.8402237441447227</v>
      </c>
      <c r="AD48" s="106">
        <v>-0.14537085453400778</v>
      </c>
      <c r="AE48" s="106">
        <v>0.58798320744644172</v>
      </c>
      <c r="AF48" s="106">
        <v>27.076296853528731</v>
      </c>
      <c r="AG48" s="106">
        <v>13.218542484640807</v>
      </c>
      <c r="AH48" s="30">
        <v>83</v>
      </c>
      <c r="AI48" s="30">
        <v>17</v>
      </c>
      <c r="AJ48" s="30">
        <v>68</v>
      </c>
      <c r="AK48" s="30">
        <v>68</v>
      </c>
      <c r="AL48" s="30">
        <v>91</v>
      </c>
      <c r="AM48" s="30">
        <v>12</v>
      </c>
      <c r="AN48" s="30">
        <v>84</v>
      </c>
    </row>
    <row r="49" spans="1:40">
      <c r="A49" s="18" t="s">
        <v>79</v>
      </c>
      <c r="B49" s="19">
        <v>138350.27600000001</v>
      </c>
      <c r="C49" s="19">
        <v>156630.603</v>
      </c>
      <c r="D49" s="19">
        <v>161023.31299999999</v>
      </c>
      <c r="E49" s="19">
        <v>175715.23858945019</v>
      </c>
      <c r="F49" s="19">
        <v>176069.0060227403</v>
      </c>
      <c r="G49" s="19">
        <v>193711.02175210969</v>
      </c>
      <c r="H49" s="19">
        <v>208390.01625223973</v>
      </c>
      <c r="I49" s="19">
        <v>283425.05315233447</v>
      </c>
      <c r="J49" s="19">
        <v>45</v>
      </c>
      <c r="K49" s="19">
        <v>44</v>
      </c>
      <c r="L49" s="19">
        <v>49</v>
      </c>
      <c r="M49" s="19">
        <v>51</v>
      </c>
      <c r="N49" s="19">
        <v>52</v>
      </c>
      <c r="O49" s="20">
        <v>52</v>
      </c>
      <c r="P49" s="19">
        <v>53</v>
      </c>
      <c r="Q49" s="19">
        <v>46</v>
      </c>
      <c r="R49" s="20">
        <f t="shared" si="0"/>
        <v>7</v>
      </c>
      <c r="S49" s="21">
        <v>3.376456283379313E-3</v>
      </c>
      <c r="T49" s="21">
        <v>3.3780467046895329E-3</v>
      </c>
      <c r="U49" s="21">
        <v>3.2550517769637521E-3</v>
      </c>
      <c r="V49" s="21">
        <v>3.3247245283130429E-3</v>
      </c>
      <c r="W49" s="21">
        <v>3.2357865773467269E-3</v>
      </c>
      <c r="X49" s="21">
        <v>3.2852573256413309E-3</v>
      </c>
      <c r="Y49" s="21">
        <v>3.2971878386233219E-3</v>
      </c>
      <c r="Z49" s="21">
        <v>3.7162885725290887E-3</v>
      </c>
      <c r="AA49" s="106">
        <v>13.213075917535576</v>
      </c>
      <c r="AB49" s="106">
        <v>2.8045030255039052</v>
      </c>
      <c r="AC49" s="106">
        <v>9.1240984399881313</v>
      </c>
      <c r="AD49" s="106">
        <v>0.20132996781039481</v>
      </c>
      <c r="AE49" s="106">
        <v>10.019943957138494</v>
      </c>
      <c r="AF49" s="106">
        <v>7.577779708846208</v>
      </c>
      <c r="AG49" s="106">
        <v>36.007020993400545</v>
      </c>
      <c r="AH49" s="30">
        <v>52</v>
      </c>
      <c r="AI49" s="30">
        <v>78</v>
      </c>
      <c r="AJ49" s="30">
        <v>53</v>
      </c>
      <c r="AK49" s="30">
        <v>64</v>
      </c>
      <c r="AL49" s="30">
        <v>43</v>
      </c>
      <c r="AM49" s="30">
        <v>67</v>
      </c>
      <c r="AN49" s="30">
        <v>15</v>
      </c>
    </row>
    <row r="50" spans="1:40">
      <c r="A50" s="18" t="s">
        <v>82</v>
      </c>
      <c r="B50" s="19">
        <v>86331.938999999998</v>
      </c>
      <c r="C50" s="19">
        <v>107737.012</v>
      </c>
      <c r="D50" s="19">
        <v>113927.71</v>
      </c>
      <c r="E50" s="19">
        <v>153707.22691704199</v>
      </c>
      <c r="F50" s="19">
        <v>135252.01167872688</v>
      </c>
      <c r="G50" s="19">
        <v>168078.22536379812</v>
      </c>
      <c r="H50" s="19">
        <v>194229.4354970557</v>
      </c>
      <c r="I50" s="19">
        <v>277384.63580624817</v>
      </c>
      <c r="J50" s="19">
        <v>66</v>
      </c>
      <c r="K50" s="19">
        <v>62</v>
      </c>
      <c r="L50" s="19">
        <v>64</v>
      </c>
      <c r="M50" s="19">
        <v>60</v>
      </c>
      <c r="N50" s="19">
        <v>65</v>
      </c>
      <c r="O50" s="20">
        <v>61</v>
      </c>
      <c r="P50" s="19">
        <v>56</v>
      </c>
      <c r="Q50" s="19">
        <v>47</v>
      </c>
      <c r="R50" s="20">
        <f t="shared" si="0"/>
        <v>9</v>
      </c>
      <c r="S50" s="21">
        <v>2.1069420771727956E-3</v>
      </c>
      <c r="T50" s="21">
        <v>2.3235603476524742E-3</v>
      </c>
      <c r="U50" s="21">
        <v>2.3030242514070686E-3</v>
      </c>
      <c r="V50" s="21">
        <v>2.9083088729946406E-3</v>
      </c>
      <c r="W50" s="21">
        <v>2.4856540843573721E-3</v>
      </c>
      <c r="X50" s="21">
        <v>2.8505358970427226E-3</v>
      </c>
      <c r="Y50" s="21">
        <v>3.0731363437699333E-3</v>
      </c>
      <c r="Z50" s="21">
        <v>3.637086209481452E-3</v>
      </c>
      <c r="AA50" s="106">
        <v>24.793921285609017</v>
      </c>
      <c r="AB50" s="106">
        <v>5.7461200056300186</v>
      </c>
      <c r="AC50" s="106">
        <v>34.916454405203069</v>
      </c>
      <c r="AD50" s="106">
        <v>-12.006732284797295</v>
      </c>
      <c r="AE50" s="106">
        <v>24.270406981483973</v>
      </c>
      <c r="AF50" s="106">
        <v>15.558951837249822</v>
      </c>
      <c r="AG50" s="106">
        <v>42.812872362208452</v>
      </c>
      <c r="AH50" s="30">
        <v>9</v>
      </c>
      <c r="AI50" s="30">
        <v>65</v>
      </c>
      <c r="AJ50" s="30">
        <v>11</v>
      </c>
      <c r="AK50" s="30">
        <v>93</v>
      </c>
      <c r="AL50" s="30">
        <v>10</v>
      </c>
      <c r="AM50" s="30">
        <v>39</v>
      </c>
      <c r="AN50" s="30">
        <v>7</v>
      </c>
    </row>
    <row r="51" spans="1:40">
      <c r="A51" s="18" t="s">
        <v>71</v>
      </c>
      <c r="B51" s="19">
        <v>110331.405</v>
      </c>
      <c r="C51" s="19">
        <v>130464.07</v>
      </c>
      <c r="D51" s="19">
        <v>126084.586</v>
      </c>
      <c r="E51" s="19">
        <v>157569.88053878397</v>
      </c>
      <c r="F51" s="19">
        <v>203815.53304480916</v>
      </c>
      <c r="G51" s="19">
        <v>208484.14694312055</v>
      </c>
      <c r="H51" s="19">
        <v>239945.73991390839</v>
      </c>
      <c r="I51" s="19">
        <v>273016.11524765834</v>
      </c>
      <c r="J51" s="19">
        <v>56</v>
      </c>
      <c r="K51" s="19">
        <v>53</v>
      </c>
      <c r="L51" s="19">
        <v>61</v>
      </c>
      <c r="M51" s="19">
        <v>59</v>
      </c>
      <c r="N51" s="19">
        <v>44</v>
      </c>
      <c r="O51" s="20">
        <v>48</v>
      </c>
      <c r="P51" s="19">
        <v>45</v>
      </c>
      <c r="Q51" s="19">
        <v>48</v>
      </c>
      <c r="R51" s="20">
        <f t="shared" si="0"/>
        <v>-3</v>
      </c>
      <c r="S51" s="21">
        <v>2.6926521322322315E-3</v>
      </c>
      <c r="T51" s="21">
        <v>2.8137140080082852E-3</v>
      </c>
      <c r="U51" s="21">
        <v>2.5487728954318501E-3</v>
      </c>
      <c r="V51" s="21">
        <v>2.9813945048594334E-3</v>
      </c>
      <c r="W51" s="21">
        <v>3.7457107356872518E-3</v>
      </c>
      <c r="X51" s="21">
        <v>3.5358033055107306E-3</v>
      </c>
      <c r="Y51" s="21">
        <v>3.7964687070996387E-3</v>
      </c>
      <c r="Z51" s="21">
        <v>3.5798058708163302E-3</v>
      </c>
      <c r="AA51" s="106">
        <v>18.247447315657766</v>
      </c>
      <c r="AB51" s="106">
        <v>-3.3568506639414295</v>
      </c>
      <c r="AC51" s="106">
        <v>24.971565151337359</v>
      </c>
      <c r="AD51" s="106">
        <v>29.349297180334133</v>
      </c>
      <c r="AE51" s="106">
        <v>2.2906075059966042</v>
      </c>
      <c r="AF51" s="106">
        <v>15.090640430982646</v>
      </c>
      <c r="AG51" s="106">
        <v>13.782439040432834</v>
      </c>
      <c r="AH51" s="30">
        <v>23</v>
      </c>
      <c r="AI51" s="30">
        <v>93</v>
      </c>
      <c r="AJ51" s="30">
        <v>17</v>
      </c>
      <c r="AK51" s="30">
        <v>4</v>
      </c>
      <c r="AL51" s="30">
        <v>85</v>
      </c>
      <c r="AM51" s="30">
        <v>41</v>
      </c>
      <c r="AN51" s="30">
        <v>81</v>
      </c>
    </row>
    <row r="52" spans="1:40">
      <c r="A52" s="18" t="s">
        <v>72</v>
      </c>
      <c r="B52" s="19">
        <v>161001.24799999999</v>
      </c>
      <c r="C52" s="19">
        <v>192812.39600000001</v>
      </c>
      <c r="D52" s="19">
        <v>196419.39600000001</v>
      </c>
      <c r="E52" s="19">
        <v>191881.94121576633</v>
      </c>
      <c r="F52" s="19">
        <v>199083.65226257942</v>
      </c>
      <c r="G52" s="19">
        <v>216845.8702419725</v>
      </c>
      <c r="H52" s="19">
        <v>228722.79330088539</v>
      </c>
      <c r="I52" s="19">
        <v>271774.97310289013</v>
      </c>
      <c r="J52" s="19">
        <v>35</v>
      </c>
      <c r="K52" s="19">
        <v>32</v>
      </c>
      <c r="L52" s="19">
        <v>38</v>
      </c>
      <c r="M52" s="19">
        <v>45</v>
      </c>
      <c r="N52" s="19">
        <v>46</v>
      </c>
      <c r="O52" s="20">
        <v>43</v>
      </c>
      <c r="P52" s="19">
        <v>50</v>
      </c>
      <c r="Q52" s="19">
        <v>49</v>
      </c>
      <c r="R52" s="20">
        <f t="shared" si="0"/>
        <v>1</v>
      </c>
      <c r="S52" s="21">
        <v>3.9292561688963378E-3</v>
      </c>
      <c r="T52" s="21">
        <v>4.1583781614573318E-3</v>
      </c>
      <c r="U52" s="21">
        <v>3.9705760120582476E-3</v>
      </c>
      <c r="V52" s="21">
        <v>3.6306162266946497E-3</v>
      </c>
      <c r="W52" s="21">
        <v>3.6587484890851078E-3</v>
      </c>
      <c r="X52" s="21">
        <v>3.6776146101751232E-3</v>
      </c>
      <c r="Y52" s="21">
        <v>3.6188970376335372E-3</v>
      </c>
      <c r="Z52" s="21">
        <v>3.5635319306046749E-3</v>
      </c>
      <c r="AA52" s="106">
        <v>19.758323860943008</v>
      </c>
      <c r="AB52" s="106">
        <v>1.870730344536554</v>
      </c>
      <c r="AC52" s="106">
        <v>-2.310084888069639</v>
      </c>
      <c r="AD52" s="106">
        <v>3.7531989728595221</v>
      </c>
      <c r="AE52" s="106">
        <v>8.9219872036332646</v>
      </c>
      <c r="AF52" s="106">
        <v>5.4771267009418949</v>
      </c>
      <c r="AG52" s="106">
        <v>18.822863773515337</v>
      </c>
      <c r="AH52" s="30">
        <v>16</v>
      </c>
      <c r="AI52" s="30">
        <v>81</v>
      </c>
      <c r="AJ52" s="30">
        <v>96</v>
      </c>
      <c r="AK52" s="30">
        <v>50</v>
      </c>
      <c r="AL52" s="30">
        <v>49</v>
      </c>
      <c r="AM52" s="30">
        <v>78</v>
      </c>
      <c r="AN52" s="30">
        <v>61</v>
      </c>
    </row>
    <row r="53" spans="1:40">
      <c r="A53" s="18" t="s">
        <v>77</v>
      </c>
      <c r="B53" s="19">
        <v>124810.516</v>
      </c>
      <c r="C53" s="19">
        <v>145011.95199999999</v>
      </c>
      <c r="D53" s="19">
        <v>167230.83300000001</v>
      </c>
      <c r="E53" s="19">
        <v>193465.04065795796</v>
      </c>
      <c r="F53" s="19">
        <v>176790.91439018626</v>
      </c>
      <c r="G53" s="19">
        <v>201172.28396650704</v>
      </c>
      <c r="H53" s="19">
        <v>220965.24579408282</v>
      </c>
      <c r="I53" s="19">
        <v>268866.52890131198</v>
      </c>
      <c r="J53" s="19">
        <v>51</v>
      </c>
      <c r="K53" s="19">
        <v>49</v>
      </c>
      <c r="L53" s="19">
        <v>45</v>
      </c>
      <c r="M53" s="19">
        <v>44</v>
      </c>
      <c r="N53" s="19">
        <v>51</v>
      </c>
      <c r="O53" s="20">
        <v>50</v>
      </c>
      <c r="P53" s="19">
        <v>51</v>
      </c>
      <c r="Q53" s="19">
        <v>50</v>
      </c>
      <c r="R53" s="20">
        <f t="shared" si="0"/>
        <v>1</v>
      </c>
      <c r="S53" s="21">
        <v>3.0460166988030748E-3</v>
      </c>
      <c r="T53" s="21">
        <v>3.1274676673127321E-3</v>
      </c>
      <c r="U53" s="21">
        <v>3.3805354639534621E-3</v>
      </c>
      <c r="V53" s="21">
        <v>3.6605701998870988E-3</v>
      </c>
      <c r="W53" s="21">
        <v>3.2490537698993687E-3</v>
      </c>
      <c r="X53" s="21">
        <v>3.4117971896442567E-3</v>
      </c>
      <c r="Y53" s="21">
        <v>3.4961555946557135E-3</v>
      </c>
      <c r="Z53" s="21">
        <v>3.5253962124317511E-3</v>
      </c>
      <c r="AA53" s="106">
        <v>16.185684225518287</v>
      </c>
      <c r="AB53" s="106">
        <v>15.322103242910629</v>
      </c>
      <c r="AC53" s="106">
        <v>15.687422700309071</v>
      </c>
      <c r="AD53" s="106">
        <v>-8.6186766410429669</v>
      </c>
      <c r="AE53" s="106">
        <v>13.791076119731983</v>
      </c>
      <c r="AF53" s="106">
        <v>9.8388115088811503</v>
      </c>
      <c r="AG53" s="106">
        <v>21.67819782476937</v>
      </c>
      <c r="AH53" s="30">
        <v>30</v>
      </c>
      <c r="AI53" s="30">
        <v>36</v>
      </c>
      <c r="AJ53" s="30">
        <v>27</v>
      </c>
      <c r="AK53" s="30">
        <v>85</v>
      </c>
      <c r="AL53" s="30">
        <v>24</v>
      </c>
      <c r="AM53" s="30">
        <v>60</v>
      </c>
      <c r="AN53" s="30">
        <v>48</v>
      </c>
    </row>
    <row r="54" spans="1:40">
      <c r="A54" s="18" t="s">
        <v>75</v>
      </c>
      <c r="B54" s="19">
        <v>143231.67499999999</v>
      </c>
      <c r="C54" s="19">
        <v>159644.53899999999</v>
      </c>
      <c r="D54" s="19">
        <v>168484.674</v>
      </c>
      <c r="E54" s="19">
        <v>186195.36492995435</v>
      </c>
      <c r="F54" s="19">
        <v>213482.49759112284</v>
      </c>
      <c r="G54" s="19">
        <v>214548.79374703881</v>
      </c>
      <c r="H54" s="19">
        <v>231094.3907556558</v>
      </c>
      <c r="I54" s="19">
        <v>266596.20502697327</v>
      </c>
      <c r="J54" s="19">
        <v>43</v>
      </c>
      <c r="K54" s="19">
        <v>41</v>
      </c>
      <c r="L54" s="19">
        <v>44</v>
      </c>
      <c r="M54" s="19">
        <v>47</v>
      </c>
      <c r="N54" s="19">
        <v>41</v>
      </c>
      <c r="O54" s="20">
        <v>44</v>
      </c>
      <c r="P54" s="19">
        <v>47</v>
      </c>
      <c r="Q54" s="19">
        <v>51</v>
      </c>
      <c r="R54" s="20">
        <f t="shared" si="0"/>
        <v>-4</v>
      </c>
      <c r="S54" s="21">
        <v>3.4955874539252352E-3</v>
      </c>
      <c r="T54" s="21">
        <v>3.4430481563722864E-3</v>
      </c>
      <c r="U54" s="21">
        <v>3.4058815911635013E-3</v>
      </c>
      <c r="V54" s="21">
        <v>3.5230199828439044E-3</v>
      </c>
      <c r="W54" s="21">
        <v>3.9233696821948981E-3</v>
      </c>
      <c r="X54" s="21">
        <v>3.6386571604942446E-3</v>
      </c>
      <c r="Y54" s="21">
        <v>3.6564209191831888E-3</v>
      </c>
      <c r="Z54" s="21">
        <v>3.4956275713878345E-3</v>
      </c>
      <c r="AA54" s="106">
        <v>11.458962551404923</v>
      </c>
      <c r="AB54" s="106">
        <v>5.5373864056821986</v>
      </c>
      <c r="AC54" s="106">
        <v>10.51175190566849</v>
      </c>
      <c r="AD54" s="106">
        <v>14.655108450972335</v>
      </c>
      <c r="AE54" s="106">
        <v>0.49947708498250165</v>
      </c>
      <c r="AF54" s="106">
        <v>7.7118107818983503</v>
      </c>
      <c r="AG54" s="106">
        <v>15.362473383810851</v>
      </c>
      <c r="AH54" s="30">
        <v>57</v>
      </c>
      <c r="AI54" s="30">
        <v>66</v>
      </c>
      <c r="AJ54" s="30">
        <v>46</v>
      </c>
      <c r="AK54" s="30">
        <v>14</v>
      </c>
      <c r="AL54" s="30">
        <v>92</v>
      </c>
      <c r="AM54" s="30">
        <v>66</v>
      </c>
      <c r="AN54" s="30">
        <v>76</v>
      </c>
    </row>
    <row r="55" spans="1:40">
      <c r="A55" s="18" t="s">
        <v>80</v>
      </c>
      <c r="B55" s="19">
        <v>124802.48</v>
      </c>
      <c r="C55" s="19">
        <v>135258.82699999999</v>
      </c>
      <c r="D55" s="19">
        <v>172241.09599999999</v>
      </c>
      <c r="E55" s="19">
        <v>160795.51128078802</v>
      </c>
      <c r="F55" s="19">
        <v>177229.35562980507</v>
      </c>
      <c r="G55" s="19">
        <v>183871.64111646646</v>
      </c>
      <c r="H55" s="19">
        <v>205048.80262846188</v>
      </c>
      <c r="I55" s="19">
        <v>262005.11517538494</v>
      </c>
      <c r="J55" s="19">
        <v>52</v>
      </c>
      <c r="K55" s="19">
        <v>52</v>
      </c>
      <c r="L55" s="19">
        <v>43</v>
      </c>
      <c r="M55" s="19">
        <v>57</v>
      </c>
      <c r="N55" s="19">
        <v>53</v>
      </c>
      <c r="O55" s="20">
        <v>55</v>
      </c>
      <c r="P55" s="19">
        <v>54</v>
      </c>
      <c r="Q55" s="19">
        <v>52</v>
      </c>
      <c r="R55" s="20">
        <f t="shared" si="0"/>
        <v>2</v>
      </c>
      <c r="S55" s="21">
        <v>3.045820579189311E-3</v>
      </c>
      <c r="T55" s="21">
        <v>2.9171223635493606E-3</v>
      </c>
      <c r="U55" s="21">
        <v>3.4818168571713851E-3</v>
      </c>
      <c r="V55" s="21">
        <v>3.0424269670027899E-3</v>
      </c>
      <c r="W55" s="21">
        <v>3.2571114190572824E-3</v>
      </c>
      <c r="X55" s="21">
        <v>3.118385575027232E-3</v>
      </c>
      <c r="Y55" s="21">
        <v>3.2443224992721883E-3</v>
      </c>
      <c r="Z55" s="21">
        <v>3.4354288890160907E-3</v>
      </c>
      <c r="AA55" s="106">
        <v>8.3783166808864706</v>
      </c>
      <c r="AB55" s="106">
        <v>27.341852521018836</v>
      </c>
      <c r="AC55" s="106">
        <v>-6.6450951515148091</v>
      </c>
      <c r="AD55" s="106">
        <v>10.220337755772022</v>
      </c>
      <c r="AE55" s="106">
        <v>3.7478472248896111</v>
      </c>
      <c r="AF55" s="106">
        <v>11.517361450307376</v>
      </c>
      <c r="AG55" s="106">
        <v>27.776954469773244</v>
      </c>
      <c r="AH55" s="30">
        <v>73</v>
      </c>
      <c r="AI55" s="30">
        <v>12</v>
      </c>
      <c r="AJ55" s="30">
        <v>100</v>
      </c>
      <c r="AK55" s="30">
        <v>25</v>
      </c>
      <c r="AL55" s="30">
        <v>80</v>
      </c>
      <c r="AM55" s="30">
        <v>53</v>
      </c>
      <c r="AN55" s="30">
        <v>30</v>
      </c>
    </row>
    <row r="56" spans="1:40">
      <c r="A56" s="18" t="s">
        <v>81</v>
      </c>
      <c r="B56" s="19">
        <v>104965.91099999999</v>
      </c>
      <c r="C56" s="19">
        <v>115157.143</v>
      </c>
      <c r="D56" s="19">
        <v>139010.204</v>
      </c>
      <c r="E56" s="19">
        <v>207667.38818991033</v>
      </c>
      <c r="F56" s="19">
        <v>169555.88773608665</v>
      </c>
      <c r="G56" s="19">
        <v>186778.09012290734</v>
      </c>
      <c r="H56" s="19">
        <v>204349.56414886756</v>
      </c>
      <c r="I56" s="19">
        <v>260967.00750165628</v>
      </c>
      <c r="J56" s="19">
        <v>59</v>
      </c>
      <c r="K56" s="19">
        <v>60</v>
      </c>
      <c r="L56" s="19">
        <v>57</v>
      </c>
      <c r="M56" s="19">
        <v>41</v>
      </c>
      <c r="N56" s="19">
        <v>55</v>
      </c>
      <c r="O56" s="20">
        <v>54</v>
      </c>
      <c r="P56" s="19">
        <v>55</v>
      </c>
      <c r="Q56" s="19">
        <v>53</v>
      </c>
      <c r="R56" s="20">
        <f t="shared" si="0"/>
        <v>2</v>
      </c>
      <c r="S56" s="21">
        <v>2.5617065609365585E-3</v>
      </c>
      <c r="T56" s="21">
        <v>2.4835900518917829E-3</v>
      </c>
      <c r="U56" s="21">
        <v>2.8100614943023417E-3</v>
      </c>
      <c r="V56" s="21">
        <v>3.9292941510831181E-3</v>
      </c>
      <c r="W56" s="21">
        <v>3.1160888451637926E-3</v>
      </c>
      <c r="X56" s="21">
        <v>3.1676777257972169E-3</v>
      </c>
      <c r="Y56" s="21">
        <v>3.2332590104703772E-3</v>
      </c>
      <c r="Z56" s="21">
        <v>3.4218171505969782E-3</v>
      </c>
      <c r="AA56" s="106">
        <v>9.7090873626581669</v>
      </c>
      <c r="AB56" s="106">
        <v>20.713488003084606</v>
      </c>
      <c r="AC56" s="106">
        <v>49.390031964783191</v>
      </c>
      <c r="AD56" s="106">
        <v>-18.352183646173174</v>
      </c>
      <c r="AE56" s="106">
        <v>10.157242320966773</v>
      </c>
      <c r="AF56" s="106">
        <v>9.4076741090978686</v>
      </c>
      <c r="AG56" s="106">
        <v>27.706172796895828</v>
      </c>
      <c r="AH56" s="30">
        <v>66</v>
      </c>
      <c r="AI56" s="30">
        <v>22</v>
      </c>
      <c r="AJ56" s="30">
        <v>6</v>
      </c>
      <c r="AK56" s="30">
        <v>99</v>
      </c>
      <c r="AL56" s="30">
        <v>38</v>
      </c>
      <c r="AM56" s="30">
        <v>61</v>
      </c>
      <c r="AN56" s="30">
        <v>31</v>
      </c>
    </row>
    <row r="57" spans="1:40">
      <c r="A57" s="18" t="s">
        <v>85</v>
      </c>
      <c r="B57" s="19">
        <v>91823.721000000005</v>
      </c>
      <c r="C57" s="19">
        <v>98714.676999999996</v>
      </c>
      <c r="D57" s="19">
        <v>110821.617</v>
      </c>
      <c r="E57" s="19">
        <v>159426.3350372432</v>
      </c>
      <c r="F57" s="19">
        <v>161306.82901041032</v>
      </c>
      <c r="G57" s="19">
        <v>174949.90701947032</v>
      </c>
      <c r="H57" s="19">
        <v>181454.75339256341</v>
      </c>
      <c r="I57" s="19">
        <v>251980.2186594565</v>
      </c>
      <c r="J57" s="19">
        <v>63</v>
      </c>
      <c r="K57" s="19">
        <v>65</v>
      </c>
      <c r="L57" s="19">
        <v>65</v>
      </c>
      <c r="M57" s="19">
        <v>58</v>
      </c>
      <c r="N57" s="19">
        <v>59</v>
      </c>
      <c r="O57" s="20">
        <v>58</v>
      </c>
      <c r="P57" s="19">
        <v>61</v>
      </c>
      <c r="Q57" s="19">
        <v>54</v>
      </c>
      <c r="R57" s="20">
        <f t="shared" si="0"/>
        <v>7</v>
      </c>
      <c r="S57" s="21">
        <v>2.2409697233543571E-3</v>
      </c>
      <c r="T57" s="21">
        <v>2.128975966110158E-3</v>
      </c>
      <c r="U57" s="21">
        <v>2.2402352468170023E-3</v>
      </c>
      <c r="V57" s="21">
        <v>3.0165206547384743E-3</v>
      </c>
      <c r="W57" s="21">
        <v>2.9644880943942853E-3</v>
      </c>
      <c r="X57" s="21">
        <v>2.9670767231381092E-3</v>
      </c>
      <c r="Y57" s="21">
        <v>2.8710128100483015E-3</v>
      </c>
      <c r="Z57" s="21">
        <v>3.303981764111054E-3</v>
      </c>
      <c r="AA57" s="106">
        <v>7.5045488518157555</v>
      </c>
      <c r="AB57" s="106">
        <v>12.264579460661153</v>
      </c>
      <c r="AC57" s="106">
        <v>43.858517275779519</v>
      </c>
      <c r="AD57" s="106">
        <v>1.1795378553535869</v>
      </c>
      <c r="AE57" s="106">
        <v>8.4578427911316254</v>
      </c>
      <c r="AF57" s="106">
        <v>3.7181193656588505</v>
      </c>
      <c r="AG57" s="106">
        <v>38.866694836214435</v>
      </c>
      <c r="AH57" s="30">
        <v>75</v>
      </c>
      <c r="AI57" s="30">
        <v>43</v>
      </c>
      <c r="AJ57" s="30">
        <v>8</v>
      </c>
      <c r="AK57" s="30">
        <v>60</v>
      </c>
      <c r="AL57" s="30">
        <v>51</v>
      </c>
      <c r="AM57" s="30">
        <v>87</v>
      </c>
      <c r="AN57" s="30">
        <v>12</v>
      </c>
    </row>
    <row r="58" spans="1:40">
      <c r="A58" s="18" t="s">
        <v>73</v>
      </c>
      <c r="B58" s="19">
        <v>125746.696</v>
      </c>
      <c r="C58" s="19">
        <v>126221.005</v>
      </c>
      <c r="D58" s="19">
        <v>142668.08799999999</v>
      </c>
      <c r="E58" s="19">
        <v>141402.98615848404</v>
      </c>
      <c r="F58" s="19">
        <v>164866.52602602582</v>
      </c>
      <c r="G58" s="19">
        <v>200939.60697891438</v>
      </c>
      <c r="H58" s="19">
        <v>232193.10594107967</v>
      </c>
      <c r="I58" s="19">
        <v>250457.46500647801</v>
      </c>
      <c r="J58" s="19">
        <v>49</v>
      </c>
      <c r="K58" s="19">
        <v>55</v>
      </c>
      <c r="L58" s="19">
        <v>55</v>
      </c>
      <c r="M58" s="19">
        <v>64</v>
      </c>
      <c r="N58" s="19">
        <v>58</v>
      </c>
      <c r="O58" s="20">
        <v>51</v>
      </c>
      <c r="P58" s="19">
        <v>46</v>
      </c>
      <c r="Q58" s="19">
        <v>55</v>
      </c>
      <c r="R58" s="20">
        <f t="shared" si="0"/>
        <v>-9</v>
      </c>
      <c r="S58" s="21">
        <v>3.0688642921347571E-3</v>
      </c>
      <c r="T58" s="21">
        <v>2.7222039744228721E-3</v>
      </c>
      <c r="U58" s="21">
        <v>2.884004835749597E-3</v>
      </c>
      <c r="V58" s="21">
        <v>2.6754991782826946E-3</v>
      </c>
      <c r="W58" s="21">
        <v>3.0299080117479516E-3</v>
      </c>
      <c r="X58" s="21">
        <v>3.4078510859528771E-3</v>
      </c>
      <c r="Y58" s="21">
        <v>3.6738050070231044E-3</v>
      </c>
      <c r="Z58" s="21">
        <v>3.284015314651488E-3</v>
      </c>
      <c r="AA58" s="106">
        <v>0.37719400595624109</v>
      </c>
      <c r="AB58" s="106">
        <v>13.030385077349038</v>
      </c>
      <c r="AC58" s="106">
        <v>-0.88674479293221964</v>
      </c>
      <c r="AD58" s="106">
        <v>16.593383566344144</v>
      </c>
      <c r="AE58" s="106">
        <v>21.880172902529679</v>
      </c>
      <c r="AF58" s="106">
        <v>15.553677760226179</v>
      </c>
      <c r="AG58" s="106">
        <v>7.8660212547538038</v>
      </c>
      <c r="AH58" s="30">
        <v>94</v>
      </c>
      <c r="AI58" s="30">
        <v>40</v>
      </c>
      <c r="AJ58" s="30">
        <v>93</v>
      </c>
      <c r="AK58" s="30">
        <v>8</v>
      </c>
      <c r="AL58" s="30">
        <v>15</v>
      </c>
      <c r="AM58" s="30">
        <v>40</v>
      </c>
      <c r="AN58" s="30">
        <v>94</v>
      </c>
    </row>
    <row r="59" spans="1:40">
      <c r="A59" s="18" t="s">
        <v>78</v>
      </c>
      <c r="B59" s="19">
        <v>147254.234</v>
      </c>
      <c r="C59" s="19">
        <v>157666.111</v>
      </c>
      <c r="D59" s="19">
        <v>183165.07</v>
      </c>
      <c r="E59" s="19">
        <v>179071.47383868476</v>
      </c>
      <c r="F59" s="19">
        <v>183936.23542731689</v>
      </c>
      <c r="G59" s="19">
        <v>189975.21228106934</v>
      </c>
      <c r="H59" s="19">
        <v>213770.89525650995</v>
      </c>
      <c r="I59" s="19">
        <v>247980.89840490615</v>
      </c>
      <c r="J59" s="19">
        <v>40</v>
      </c>
      <c r="K59" s="19">
        <v>42</v>
      </c>
      <c r="L59" s="19">
        <v>40</v>
      </c>
      <c r="M59" s="19">
        <v>50</v>
      </c>
      <c r="N59" s="19">
        <v>49</v>
      </c>
      <c r="O59" s="20">
        <v>53</v>
      </c>
      <c r="P59" s="19">
        <v>52</v>
      </c>
      <c r="Q59" s="19">
        <v>56</v>
      </c>
      <c r="R59" s="20">
        <f t="shared" si="0"/>
        <v>-4</v>
      </c>
      <c r="S59" s="21">
        <v>3.5937585237886165E-3</v>
      </c>
      <c r="T59" s="21">
        <v>3.4003794692967124E-3</v>
      </c>
      <c r="U59" s="21">
        <v>3.7026426513854559E-3</v>
      </c>
      <c r="V59" s="21">
        <v>3.3882281706009518E-3</v>
      </c>
      <c r="W59" s="21">
        <v>3.38037008970522E-3</v>
      </c>
      <c r="X59" s="21">
        <v>3.2218995707705661E-3</v>
      </c>
      <c r="Y59" s="21">
        <v>3.3823251649360577E-3</v>
      </c>
      <c r="Z59" s="21">
        <v>3.2515424049416259E-3</v>
      </c>
      <c r="AA59" s="106">
        <v>7.0706809014401699</v>
      </c>
      <c r="AB59" s="106">
        <v>16.172758266359466</v>
      </c>
      <c r="AC59" s="106">
        <v>-2.2349218447137531</v>
      </c>
      <c r="AD59" s="106">
        <v>2.7166591553350941</v>
      </c>
      <c r="AE59" s="106">
        <v>3.2831904163542589</v>
      </c>
      <c r="AF59" s="106">
        <v>12.525677792234674</v>
      </c>
      <c r="AG59" s="106">
        <v>16.003115441578998</v>
      </c>
      <c r="AH59" s="30">
        <v>78</v>
      </c>
      <c r="AI59" s="30">
        <v>33</v>
      </c>
      <c r="AJ59" s="30">
        <v>95</v>
      </c>
      <c r="AK59" s="30">
        <v>53</v>
      </c>
      <c r="AL59" s="30">
        <v>82</v>
      </c>
      <c r="AM59" s="30">
        <v>49</v>
      </c>
      <c r="AN59" s="30">
        <v>74</v>
      </c>
    </row>
    <row r="60" spans="1:40">
      <c r="A60" s="18" t="s">
        <v>88</v>
      </c>
      <c r="B60" s="19">
        <v>84878.18</v>
      </c>
      <c r="C60" s="19">
        <v>97692.100999999995</v>
      </c>
      <c r="D60" s="19">
        <v>105932.825</v>
      </c>
      <c r="E60" s="19">
        <v>140978.23809661332</v>
      </c>
      <c r="F60" s="19">
        <v>148133.81545302982</v>
      </c>
      <c r="G60" s="19">
        <v>164159.21801207511</v>
      </c>
      <c r="H60" s="19">
        <v>174907.21754129935</v>
      </c>
      <c r="I60" s="19">
        <v>243467.51782399771</v>
      </c>
      <c r="J60" s="19">
        <v>67</v>
      </c>
      <c r="K60" s="19">
        <v>66</v>
      </c>
      <c r="L60" s="19">
        <v>68</v>
      </c>
      <c r="M60" s="19">
        <v>65</v>
      </c>
      <c r="N60" s="19">
        <v>61</v>
      </c>
      <c r="O60" s="20">
        <v>62</v>
      </c>
      <c r="P60" s="19">
        <v>64</v>
      </c>
      <c r="Q60" s="19">
        <v>57</v>
      </c>
      <c r="R60" s="20">
        <f t="shared" si="0"/>
        <v>7</v>
      </c>
      <c r="S60" s="21">
        <v>2.0714629017639279E-3</v>
      </c>
      <c r="T60" s="21">
        <v>2.1069221054920346E-3</v>
      </c>
      <c r="U60" s="21">
        <v>2.1414093638418693E-3</v>
      </c>
      <c r="V60" s="21">
        <v>2.6674624803218849E-3</v>
      </c>
      <c r="W60" s="21">
        <v>2.7223951706307867E-3</v>
      </c>
      <c r="X60" s="21">
        <v>2.7840711832900576E-3</v>
      </c>
      <c r="Y60" s="21">
        <v>2.7674164095585251E-3</v>
      </c>
      <c r="Z60" s="21">
        <v>3.1923626518120052E-3</v>
      </c>
      <c r="AA60" s="106">
        <v>15.096837608911983</v>
      </c>
      <c r="AB60" s="106">
        <v>8.4354046188442737</v>
      </c>
      <c r="AC60" s="106">
        <v>33.082675834061206</v>
      </c>
      <c r="AD60" s="106">
        <v>5.0756609339327525</v>
      </c>
      <c r="AE60" s="106">
        <v>10.818193340957066</v>
      </c>
      <c r="AF60" s="106">
        <v>6.547301856928712</v>
      </c>
      <c r="AG60" s="106">
        <v>39.198096708907855</v>
      </c>
      <c r="AH60" s="30">
        <v>44</v>
      </c>
      <c r="AI60" s="30">
        <v>59</v>
      </c>
      <c r="AJ60" s="30">
        <v>12</v>
      </c>
      <c r="AK60" s="30">
        <v>46</v>
      </c>
      <c r="AL60" s="30">
        <v>34</v>
      </c>
      <c r="AM60" s="30">
        <v>75</v>
      </c>
      <c r="AN60" s="30">
        <v>11</v>
      </c>
    </row>
    <row r="61" spans="1:40">
      <c r="A61" s="18" t="s">
        <v>76</v>
      </c>
      <c r="B61" s="19">
        <v>125503.68799999999</v>
      </c>
      <c r="C61" s="19">
        <v>144500.12400000001</v>
      </c>
      <c r="D61" s="19">
        <v>158460.25200000001</v>
      </c>
      <c r="E61" s="19">
        <v>171264.02127139893</v>
      </c>
      <c r="F61" s="19">
        <v>194583.6862557822</v>
      </c>
      <c r="G61" s="19">
        <v>214358.84392545867</v>
      </c>
      <c r="H61" s="19">
        <v>228782.85051273112</v>
      </c>
      <c r="I61" s="19">
        <v>238430.79015925169</v>
      </c>
      <c r="J61" s="19">
        <v>50</v>
      </c>
      <c r="K61" s="19">
        <v>50</v>
      </c>
      <c r="L61" s="19">
        <v>50</v>
      </c>
      <c r="M61" s="19">
        <v>56</v>
      </c>
      <c r="N61" s="19">
        <v>48</v>
      </c>
      <c r="O61" s="20">
        <v>45</v>
      </c>
      <c r="P61" s="19">
        <v>49</v>
      </c>
      <c r="Q61" s="19">
        <v>58</v>
      </c>
      <c r="R61" s="20">
        <f t="shared" si="0"/>
        <v>-9</v>
      </c>
      <c r="S61" s="21">
        <v>3.0629336506338219E-3</v>
      </c>
      <c r="T61" s="21">
        <v>3.116429090842668E-3</v>
      </c>
      <c r="U61" s="21">
        <v>3.2032400479222781E-3</v>
      </c>
      <c r="V61" s="21">
        <v>3.2405026274865919E-3</v>
      </c>
      <c r="W61" s="21">
        <v>3.5760483595607194E-3</v>
      </c>
      <c r="X61" s="21">
        <v>3.6354356915390654E-3</v>
      </c>
      <c r="Y61" s="21">
        <v>3.6198472746558318E-3</v>
      </c>
      <c r="Z61" s="21">
        <v>3.1263207361265336E-3</v>
      </c>
      <c r="AA61" s="106">
        <v>15.136157592436646</v>
      </c>
      <c r="AB61" s="106">
        <v>9.6609799449030191</v>
      </c>
      <c r="AC61" s="106">
        <v>8.0801141673048278</v>
      </c>
      <c r="AD61" s="106">
        <v>13.616207777481208</v>
      </c>
      <c r="AE61" s="106">
        <v>10.162803496117263</v>
      </c>
      <c r="AF61" s="106">
        <v>6.7289066889576503</v>
      </c>
      <c r="AG61" s="106">
        <v>4.2170729252207053</v>
      </c>
      <c r="AH61" s="30">
        <v>42</v>
      </c>
      <c r="AI61" s="30">
        <v>52</v>
      </c>
      <c r="AJ61" s="30">
        <v>57</v>
      </c>
      <c r="AK61" s="30">
        <v>17</v>
      </c>
      <c r="AL61" s="30">
        <v>37</v>
      </c>
      <c r="AM61" s="30">
        <v>73</v>
      </c>
      <c r="AN61" s="30">
        <v>98</v>
      </c>
    </row>
    <row r="62" spans="1:40">
      <c r="A62" s="18" t="s">
        <v>86</v>
      </c>
      <c r="B62" s="19">
        <v>115024.323</v>
      </c>
      <c r="C62" s="19">
        <v>118981.852</v>
      </c>
      <c r="D62" s="19">
        <v>154748.24799999999</v>
      </c>
      <c r="E62" s="19">
        <v>151348.48999976696</v>
      </c>
      <c r="F62" s="19">
        <v>165569.89016281656</v>
      </c>
      <c r="G62" s="19">
        <v>169740.85841637335</v>
      </c>
      <c r="H62" s="19">
        <v>181606.82205372854</v>
      </c>
      <c r="I62" s="19">
        <v>236804.07730670038</v>
      </c>
      <c r="J62" s="19">
        <v>54</v>
      </c>
      <c r="K62" s="19">
        <v>58</v>
      </c>
      <c r="L62" s="19">
        <v>53</v>
      </c>
      <c r="M62" s="19">
        <v>61</v>
      </c>
      <c r="N62" s="19">
        <v>57</v>
      </c>
      <c r="O62" s="20">
        <v>60</v>
      </c>
      <c r="P62" s="19">
        <v>60</v>
      </c>
      <c r="Q62" s="19">
        <v>59</v>
      </c>
      <c r="R62" s="20">
        <f t="shared" si="0"/>
        <v>1</v>
      </c>
      <c r="S62" s="21">
        <v>2.8071833997266593E-3</v>
      </c>
      <c r="T62" s="21">
        <v>2.5660774163428182E-3</v>
      </c>
      <c r="U62" s="21">
        <v>3.1282026822689172E-3</v>
      </c>
      <c r="V62" s="21">
        <v>2.8636789903068644E-3</v>
      </c>
      <c r="W62" s="21">
        <v>3.0428343994423346E-3</v>
      </c>
      <c r="X62" s="21">
        <v>2.8787334532087115E-3</v>
      </c>
      <c r="Y62" s="21">
        <v>2.8734188703253088E-3</v>
      </c>
      <c r="Z62" s="21">
        <v>3.1049911665719555E-3</v>
      </c>
      <c r="AA62" s="106">
        <v>3.4406018629642148</v>
      </c>
      <c r="AB62" s="106">
        <v>30.06037929212934</v>
      </c>
      <c r="AC62" s="106">
        <v>-2.196960575755952</v>
      </c>
      <c r="AD62" s="106">
        <v>9.3964598940309969</v>
      </c>
      <c r="AE62" s="106">
        <v>2.519158676408594</v>
      </c>
      <c r="AF62" s="106">
        <v>6.9906348701548495</v>
      </c>
      <c r="AG62" s="106">
        <v>30.393822560609351</v>
      </c>
      <c r="AH62" s="30">
        <v>91</v>
      </c>
      <c r="AI62" s="30">
        <v>11</v>
      </c>
      <c r="AJ62" s="30">
        <v>94</v>
      </c>
      <c r="AK62" s="30">
        <v>26</v>
      </c>
      <c r="AL62" s="30">
        <v>84</v>
      </c>
      <c r="AM62" s="30">
        <v>70</v>
      </c>
      <c r="AN62" s="30">
        <v>21</v>
      </c>
    </row>
    <row r="63" spans="1:40">
      <c r="A63" s="18" t="s">
        <v>84</v>
      </c>
      <c r="B63" s="19">
        <v>121649.439</v>
      </c>
      <c r="C63" s="19">
        <v>147463.22500000001</v>
      </c>
      <c r="D63" s="19">
        <v>161695.17300000001</v>
      </c>
      <c r="E63" s="19">
        <v>174237.99810460574</v>
      </c>
      <c r="F63" s="19">
        <v>167211.06865591716</v>
      </c>
      <c r="G63" s="19">
        <v>170567.64341584459</v>
      </c>
      <c r="H63" s="19">
        <v>190218.49424802847</v>
      </c>
      <c r="I63" s="19">
        <v>229932.73876015164</v>
      </c>
      <c r="J63" s="19">
        <v>53</v>
      </c>
      <c r="K63" s="19">
        <v>47</v>
      </c>
      <c r="L63" s="19">
        <v>48</v>
      </c>
      <c r="M63" s="19">
        <v>53</v>
      </c>
      <c r="N63" s="19">
        <v>56</v>
      </c>
      <c r="O63" s="20">
        <v>59</v>
      </c>
      <c r="P63" s="19">
        <v>58</v>
      </c>
      <c r="Q63" s="19">
        <v>60</v>
      </c>
      <c r="R63" s="20">
        <f t="shared" si="0"/>
        <v>-2</v>
      </c>
      <c r="S63" s="21">
        <v>2.9688702079721072E-3</v>
      </c>
      <c r="T63" s="21">
        <v>3.1803341858687804E-3</v>
      </c>
      <c r="U63" s="21">
        <v>3.2686332829340767E-3</v>
      </c>
      <c r="V63" s="21">
        <v>3.2967735223922946E-3</v>
      </c>
      <c r="W63" s="21">
        <v>3.0729958881618147E-3</v>
      </c>
      <c r="X63" s="21">
        <v>2.8927553785058646E-3</v>
      </c>
      <c r="Y63" s="21">
        <v>3.0096744421608005E-3</v>
      </c>
      <c r="Z63" s="21">
        <v>3.0148937082333212E-3</v>
      </c>
      <c r="AA63" s="106">
        <v>21.219815078637566</v>
      </c>
      <c r="AB63" s="106">
        <v>9.6511845580482998</v>
      </c>
      <c r="AC63" s="106">
        <v>7.757080729061542</v>
      </c>
      <c r="AD63" s="106">
        <v>-4.032948911907198</v>
      </c>
      <c r="AE63" s="106">
        <v>2.0073879001601966</v>
      </c>
      <c r="AF63" s="106">
        <v>11.520854974981987</v>
      </c>
      <c r="AG63" s="106">
        <v>20.878224627485082</v>
      </c>
      <c r="AH63" s="30">
        <v>13</v>
      </c>
      <c r="AI63" s="30">
        <v>53</v>
      </c>
      <c r="AJ63" s="30">
        <v>59</v>
      </c>
      <c r="AK63" s="30">
        <v>76</v>
      </c>
      <c r="AL63" s="30">
        <v>88</v>
      </c>
      <c r="AM63" s="30">
        <v>52</v>
      </c>
      <c r="AN63" s="30">
        <v>55</v>
      </c>
    </row>
    <row r="64" spans="1:40">
      <c r="A64" s="18" t="s">
        <v>91</v>
      </c>
      <c r="B64" s="19">
        <v>142368.42000000001</v>
      </c>
      <c r="C64" s="19">
        <v>147842.38099999999</v>
      </c>
      <c r="D64" s="19">
        <v>175475.016</v>
      </c>
      <c r="E64" s="19">
        <v>179613.26590179175</v>
      </c>
      <c r="F64" s="19">
        <v>156726.06882622858</v>
      </c>
      <c r="G64" s="19">
        <v>176602.34447317416</v>
      </c>
      <c r="H64" s="19">
        <v>179683.27773797803</v>
      </c>
      <c r="I64" s="19">
        <v>221089.5931908442</v>
      </c>
      <c r="J64" s="19">
        <v>44</v>
      </c>
      <c r="K64" s="19">
        <v>46</v>
      </c>
      <c r="L64" s="19">
        <v>42</v>
      </c>
      <c r="M64" s="19">
        <v>49</v>
      </c>
      <c r="N64" s="19">
        <v>60</v>
      </c>
      <c r="O64" s="20">
        <v>56</v>
      </c>
      <c r="P64" s="19">
        <v>62</v>
      </c>
      <c r="Q64" s="19">
        <v>61</v>
      </c>
      <c r="R64" s="20">
        <f t="shared" si="0"/>
        <v>1</v>
      </c>
      <c r="S64" s="21">
        <v>3.4745196045997411E-3</v>
      </c>
      <c r="T64" s="21">
        <v>3.1885114299822007E-3</v>
      </c>
      <c r="U64" s="21">
        <v>3.5471898571826236E-3</v>
      </c>
      <c r="V64" s="21">
        <v>3.3984794690991192E-3</v>
      </c>
      <c r="W64" s="21">
        <v>2.8803031338901909E-3</v>
      </c>
      <c r="X64" s="21">
        <v>2.995101366242267E-3</v>
      </c>
      <c r="Y64" s="21">
        <v>2.8429841736972864E-3</v>
      </c>
      <c r="Z64" s="21">
        <v>2.8989417821106683E-3</v>
      </c>
      <c r="AA64" s="106">
        <v>3.8449264239920637</v>
      </c>
      <c r="AB64" s="106">
        <v>18.690604692033475</v>
      </c>
      <c r="AC64" s="106">
        <v>2.3583128790207581</v>
      </c>
      <c r="AD64" s="106">
        <v>-12.742487009883405</v>
      </c>
      <c r="AE64" s="106">
        <v>12.68217584719973</v>
      </c>
      <c r="AF64" s="106">
        <v>1.74455966255411</v>
      </c>
      <c r="AG64" s="106">
        <v>23.044056171574653</v>
      </c>
      <c r="AH64" s="30">
        <v>90</v>
      </c>
      <c r="AI64" s="30">
        <v>25</v>
      </c>
      <c r="AJ64" s="30">
        <v>85</v>
      </c>
      <c r="AK64" s="30">
        <v>94</v>
      </c>
      <c r="AL64" s="30">
        <v>28</v>
      </c>
      <c r="AM64" s="30">
        <v>93</v>
      </c>
      <c r="AN64" s="30">
        <v>44</v>
      </c>
    </row>
    <row r="65" spans="1:40">
      <c r="A65" s="18" t="s">
        <v>97</v>
      </c>
      <c r="B65" s="19">
        <v>71212.209000000003</v>
      </c>
      <c r="C65" s="19">
        <v>83835.221000000005</v>
      </c>
      <c r="D65" s="19">
        <v>82804.456000000006</v>
      </c>
      <c r="E65" s="19">
        <v>102268.47118848377</v>
      </c>
      <c r="F65" s="19">
        <v>98585.904972753633</v>
      </c>
      <c r="G65" s="19">
        <v>130874.81432060103</v>
      </c>
      <c r="H65" s="19">
        <v>147245.82598894145</v>
      </c>
      <c r="I65" s="19">
        <v>211484.48137950359</v>
      </c>
      <c r="J65" s="19">
        <v>74</v>
      </c>
      <c r="K65" s="19">
        <v>72</v>
      </c>
      <c r="L65" s="19">
        <v>74</v>
      </c>
      <c r="M65" s="19">
        <v>76</v>
      </c>
      <c r="N65" s="19">
        <v>75</v>
      </c>
      <c r="O65" s="20">
        <v>71</v>
      </c>
      <c r="P65" s="19">
        <v>70</v>
      </c>
      <c r="Q65" s="19">
        <v>62</v>
      </c>
      <c r="R65" s="20">
        <f t="shared" si="0"/>
        <v>8</v>
      </c>
      <c r="S65" s="21">
        <v>1.7379431214967064E-3</v>
      </c>
      <c r="T65" s="21">
        <v>1.8080712620123713E-3</v>
      </c>
      <c r="U65" s="21">
        <v>1.6738743391978084E-3</v>
      </c>
      <c r="V65" s="21">
        <v>1.9350313459600079E-3</v>
      </c>
      <c r="W65" s="21">
        <v>1.8118063776949769E-3</v>
      </c>
      <c r="X65" s="21">
        <v>2.219581718168398E-3</v>
      </c>
      <c r="Y65" s="21">
        <v>2.3297524299394816E-3</v>
      </c>
      <c r="Z65" s="21">
        <v>2.7729989028015345E-3</v>
      </c>
      <c r="AA65" s="106">
        <v>17.725909892782582</v>
      </c>
      <c r="AB65" s="106">
        <v>-1.2295130706460498</v>
      </c>
      <c r="AC65" s="106">
        <v>23.50599971151766</v>
      </c>
      <c r="AD65" s="106">
        <v>-3.6008812617752568</v>
      </c>
      <c r="AE65" s="106">
        <v>32.752054522166361</v>
      </c>
      <c r="AF65" s="106">
        <v>12.508909184189349</v>
      </c>
      <c r="AG65" s="106">
        <v>43.626809085499417</v>
      </c>
      <c r="AH65" s="30">
        <v>26</v>
      </c>
      <c r="AI65" s="30">
        <v>88</v>
      </c>
      <c r="AJ65" s="30">
        <v>19</v>
      </c>
      <c r="AK65" s="30">
        <v>74</v>
      </c>
      <c r="AL65" s="30">
        <v>3</v>
      </c>
      <c r="AM65" s="30">
        <v>50</v>
      </c>
      <c r="AN65" s="30">
        <v>6</v>
      </c>
    </row>
    <row r="66" spans="1:40">
      <c r="A66" s="18" t="s">
        <v>83</v>
      </c>
      <c r="B66" s="19">
        <v>135658.34899999999</v>
      </c>
      <c r="C66" s="19">
        <v>141147.318</v>
      </c>
      <c r="D66" s="19">
        <v>153730.272</v>
      </c>
      <c r="E66" s="19">
        <v>171714.91346180387</v>
      </c>
      <c r="F66" s="19">
        <v>183723.54412339363</v>
      </c>
      <c r="G66" s="19">
        <v>176175.66918409025</v>
      </c>
      <c r="H66" s="19">
        <v>193595.53776680739</v>
      </c>
      <c r="I66" s="19">
        <v>207869.36632792314</v>
      </c>
      <c r="J66" s="19">
        <v>46</v>
      </c>
      <c r="K66" s="19">
        <v>51</v>
      </c>
      <c r="L66" s="19">
        <v>54</v>
      </c>
      <c r="M66" s="19">
        <v>54</v>
      </c>
      <c r="N66" s="19">
        <v>50</v>
      </c>
      <c r="O66" s="20">
        <v>57</v>
      </c>
      <c r="P66" s="19">
        <v>57</v>
      </c>
      <c r="Q66" s="19">
        <v>63</v>
      </c>
      <c r="R66" s="20">
        <f t="shared" si="0"/>
        <v>-6</v>
      </c>
      <c r="S66" s="21">
        <v>3.3107594586505463E-3</v>
      </c>
      <c r="T66" s="21">
        <v>3.0441192417912451E-3</v>
      </c>
      <c r="U66" s="21">
        <v>3.1076245155055343E-3</v>
      </c>
      <c r="V66" s="21">
        <v>3.249034000958227E-3</v>
      </c>
      <c r="W66" s="21">
        <v>3.3764612605370449E-3</v>
      </c>
      <c r="X66" s="21">
        <v>2.9878651330818903E-3</v>
      </c>
      <c r="Y66" s="21">
        <v>3.0631066891603008E-3</v>
      </c>
      <c r="Z66" s="21">
        <v>2.7255972683830503E-3</v>
      </c>
      <c r="AA66" s="106">
        <v>4.0461711648871699</v>
      </c>
      <c r="AB66" s="106">
        <v>8.9147666270215495</v>
      </c>
      <c r="AC66" s="106">
        <v>11.698828882449305</v>
      </c>
      <c r="AD66" s="106">
        <v>6.9933533549844782</v>
      </c>
      <c r="AE66" s="106">
        <v>-4.1082785417170129</v>
      </c>
      <c r="AF66" s="106">
        <v>9.8877834058428817</v>
      </c>
      <c r="AG66" s="106">
        <v>7.3730152697574454</v>
      </c>
      <c r="AH66" s="30">
        <v>88</v>
      </c>
      <c r="AI66" s="30">
        <v>57</v>
      </c>
      <c r="AJ66" s="30">
        <v>39</v>
      </c>
      <c r="AK66" s="30">
        <v>39</v>
      </c>
      <c r="AL66" s="30">
        <v>98</v>
      </c>
      <c r="AM66" s="30">
        <v>59</v>
      </c>
      <c r="AN66" s="30">
        <v>96</v>
      </c>
    </row>
    <row r="67" spans="1:40">
      <c r="A67" s="18" t="s">
        <v>94</v>
      </c>
      <c r="B67" s="19">
        <v>100494.152</v>
      </c>
      <c r="C67" s="19">
        <v>89225.841</v>
      </c>
      <c r="D67" s="19">
        <v>107603.227</v>
      </c>
      <c r="E67" s="19">
        <v>146753.17337623745</v>
      </c>
      <c r="F67" s="19">
        <v>114858.93227320437</v>
      </c>
      <c r="G67" s="19">
        <v>137386.10801679088</v>
      </c>
      <c r="H67" s="19">
        <v>159082.89903883543</v>
      </c>
      <c r="I67" s="19">
        <v>204122.21430767505</v>
      </c>
      <c r="J67" s="19">
        <v>60</v>
      </c>
      <c r="K67" s="19">
        <v>69</v>
      </c>
      <c r="L67" s="19">
        <v>67</v>
      </c>
      <c r="M67" s="19">
        <v>62</v>
      </c>
      <c r="N67" s="19">
        <v>74</v>
      </c>
      <c r="O67" s="20">
        <v>69</v>
      </c>
      <c r="P67" s="19">
        <v>68</v>
      </c>
      <c r="Q67" s="19">
        <v>64</v>
      </c>
      <c r="R67" s="20">
        <f t="shared" si="0"/>
        <v>4</v>
      </c>
      <c r="S67" s="21">
        <v>2.4525727072873763E-3</v>
      </c>
      <c r="T67" s="21">
        <v>1.9243305739121887E-3</v>
      </c>
      <c r="U67" s="21">
        <v>2.175176182428839E-3</v>
      </c>
      <c r="V67" s="21">
        <v>2.7767305729911079E-3</v>
      </c>
      <c r="W67" s="21">
        <v>2.1108711847331587E-3</v>
      </c>
      <c r="X67" s="21">
        <v>2.3300105162890549E-3</v>
      </c>
      <c r="Y67" s="21">
        <v>2.5170409287213267E-3</v>
      </c>
      <c r="Z67" s="21">
        <v>2.6764643562516284E-3</v>
      </c>
      <c r="AA67" s="106">
        <v>-11.212902219424663</v>
      </c>
      <c r="AB67" s="106">
        <v>20.596483926668725</v>
      </c>
      <c r="AC67" s="106">
        <v>36.383617357718691</v>
      </c>
      <c r="AD67" s="106">
        <v>-21.733254804149581</v>
      </c>
      <c r="AE67" s="106">
        <v>19.612907152926695</v>
      </c>
      <c r="AF67" s="106">
        <v>15.79256544584031</v>
      </c>
      <c r="AG67" s="106">
        <v>28.311852210993834</v>
      </c>
      <c r="AH67" s="30">
        <v>99</v>
      </c>
      <c r="AI67" s="30">
        <v>23</v>
      </c>
      <c r="AJ67" s="30">
        <v>10</v>
      </c>
      <c r="AK67" s="30">
        <v>100</v>
      </c>
      <c r="AL67" s="30">
        <v>20</v>
      </c>
      <c r="AM67" s="30">
        <v>35</v>
      </c>
      <c r="AN67" s="30">
        <v>27</v>
      </c>
    </row>
    <row r="68" spans="1:40">
      <c r="A68" s="18" t="s">
        <v>92</v>
      </c>
      <c r="B68" s="19">
        <v>111653.643</v>
      </c>
      <c r="C68" s="19">
        <v>115970.905</v>
      </c>
      <c r="D68" s="19">
        <v>126125.829</v>
      </c>
      <c r="E68" s="19">
        <v>136648.49315635793</v>
      </c>
      <c r="F68" s="19">
        <v>141120.95078340621</v>
      </c>
      <c r="G68" s="19">
        <v>159755.86384259549</v>
      </c>
      <c r="H68" s="19">
        <v>166359.30252081418</v>
      </c>
      <c r="I68" s="19">
        <v>202654.66197249794</v>
      </c>
      <c r="J68" s="19">
        <v>55</v>
      </c>
      <c r="K68" s="19">
        <v>59</v>
      </c>
      <c r="L68" s="19">
        <v>60</v>
      </c>
      <c r="M68" s="19">
        <v>68</v>
      </c>
      <c r="N68" s="19">
        <v>64</v>
      </c>
      <c r="O68" s="20">
        <v>64</v>
      </c>
      <c r="P68" s="19">
        <v>66</v>
      </c>
      <c r="Q68" s="19">
        <v>65</v>
      </c>
      <c r="R68" s="20">
        <f t="shared" si="0"/>
        <v>1</v>
      </c>
      <c r="S68" s="21">
        <v>2.7249215207170285E-3</v>
      </c>
      <c r="T68" s="21">
        <v>2.5011404283179122E-3</v>
      </c>
      <c r="U68" s="21">
        <v>2.5496066138415395E-3</v>
      </c>
      <c r="V68" s="21">
        <v>2.5855389697614826E-3</v>
      </c>
      <c r="W68" s="21">
        <v>2.5935131267133785E-3</v>
      </c>
      <c r="X68" s="21">
        <v>2.7093921515456043E-3</v>
      </c>
      <c r="Y68" s="21">
        <v>2.6321696162715821E-3</v>
      </c>
      <c r="Z68" s="21">
        <v>2.6572217102252883E-3</v>
      </c>
      <c r="AA68" s="106">
        <v>3.8666557436016831</v>
      </c>
      <c r="AB68" s="106">
        <v>8.7564411090867935</v>
      </c>
      <c r="AC68" s="106">
        <v>8.342989092549729</v>
      </c>
      <c r="AD68" s="106">
        <v>3.2729651997923952</v>
      </c>
      <c r="AE68" s="106">
        <v>13.204923121436678</v>
      </c>
      <c r="AF68" s="106">
        <v>4.1334562121143392</v>
      </c>
      <c r="AG68" s="106">
        <v>21.817451084313504</v>
      </c>
      <c r="AH68" s="30">
        <v>89</v>
      </c>
      <c r="AI68" s="30">
        <v>58</v>
      </c>
      <c r="AJ68" s="30">
        <v>56</v>
      </c>
      <c r="AK68" s="30">
        <v>51</v>
      </c>
      <c r="AL68" s="30">
        <v>27</v>
      </c>
      <c r="AM68" s="30">
        <v>84</v>
      </c>
      <c r="AN68" s="30">
        <v>47</v>
      </c>
    </row>
    <row r="69" spans="1:40">
      <c r="A69" s="18" t="s">
        <v>96</v>
      </c>
      <c r="B69" s="19">
        <v>107752.455</v>
      </c>
      <c r="C69" s="19">
        <v>119308.16099999999</v>
      </c>
      <c r="D69" s="19">
        <v>122425.713</v>
      </c>
      <c r="E69" s="19">
        <v>140476.92974736611</v>
      </c>
      <c r="F69" s="19">
        <v>134664.6090886789</v>
      </c>
      <c r="G69" s="19">
        <v>142828.36723284461</v>
      </c>
      <c r="H69" s="19">
        <v>146332.42260862922</v>
      </c>
      <c r="I69" s="19">
        <v>196463.10797012792</v>
      </c>
      <c r="J69" s="19">
        <v>58</v>
      </c>
      <c r="K69" s="19">
        <v>57</v>
      </c>
      <c r="L69" s="19">
        <v>62</v>
      </c>
      <c r="M69" s="19">
        <v>66</v>
      </c>
      <c r="N69" s="19">
        <v>66</v>
      </c>
      <c r="O69" s="20">
        <v>67</v>
      </c>
      <c r="P69" s="19">
        <v>71</v>
      </c>
      <c r="Q69" s="19">
        <v>66</v>
      </c>
      <c r="R69" s="20">
        <f t="shared" ref="R69:R105" si="1">(Q69-P69)*-1</f>
        <v>5</v>
      </c>
      <c r="S69" s="21">
        <v>2.6297125257220061E-3</v>
      </c>
      <c r="T69" s="21">
        <v>2.5731149110663782E-3</v>
      </c>
      <c r="U69" s="21">
        <v>2.4748095615614641E-3</v>
      </c>
      <c r="V69" s="21">
        <v>2.6579771779749184E-3</v>
      </c>
      <c r="W69" s="21">
        <v>2.474858831636229E-3</v>
      </c>
      <c r="X69" s="21">
        <v>2.4223089399712109E-3</v>
      </c>
      <c r="Y69" s="21">
        <v>2.3153003819408025E-3</v>
      </c>
      <c r="Z69" s="21">
        <v>2.5760376330617308E-3</v>
      </c>
      <c r="AA69" s="106">
        <v>10.724308787210447</v>
      </c>
      <c r="AB69" s="106">
        <v>2.6130249380006916</v>
      </c>
      <c r="AC69" s="106">
        <v>14.74462864461006</v>
      </c>
      <c r="AD69" s="106">
        <v>-4.1375624233389061</v>
      </c>
      <c r="AE69" s="106">
        <v>6.0622892676944815</v>
      </c>
      <c r="AF69" s="106">
        <v>2.4533329363572136</v>
      </c>
      <c r="AG69" s="106">
        <v>34.258084755129659</v>
      </c>
      <c r="AH69" s="30">
        <v>60</v>
      </c>
      <c r="AI69" s="30">
        <v>79</v>
      </c>
      <c r="AJ69" s="30">
        <v>29</v>
      </c>
      <c r="AK69" s="30">
        <v>77</v>
      </c>
      <c r="AL69" s="30">
        <v>72</v>
      </c>
      <c r="AM69" s="30">
        <v>89</v>
      </c>
      <c r="AN69" s="30">
        <v>19</v>
      </c>
    </row>
    <row r="70" spans="1:40">
      <c r="A70" s="18" t="s">
        <v>95</v>
      </c>
      <c r="B70" s="19">
        <v>79741.596000000005</v>
      </c>
      <c r="C70" s="19">
        <v>62442.928</v>
      </c>
      <c r="D70" s="19">
        <v>65876.542000000001</v>
      </c>
      <c r="E70" s="19">
        <v>171513.3759817617</v>
      </c>
      <c r="F70" s="19">
        <v>171436.50327696069</v>
      </c>
      <c r="G70" s="19">
        <v>163302.61882534539</v>
      </c>
      <c r="H70" s="19">
        <v>153501.28745494978</v>
      </c>
      <c r="I70" s="19">
        <v>194514.46833592476</v>
      </c>
      <c r="J70" s="19">
        <v>68</v>
      </c>
      <c r="K70" s="19">
        <v>85</v>
      </c>
      <c r="L70" s="19">
        <v>83</v>
      </c>
      <c r="M70" s="19">
        <v>55</v>
      </c>
      <c r="N70" s="19">
        <v>54</v>
      </c>
      <c r="O70" s="20">
        <v>63</v>
      </c>
      <c r="P70" s="19">
        <v>69</v>
      </c>
      <c r="Q70" s="19">
        <v>67</v>
      </c>
      <c r="R70" s="20">
        <f t="shared" si="1"/>
        <v>2</v>
      </c>
      <c r="S70" s="21">
        <v>1.9461039084656014E-3</v>
      </c>
      <c r="T70" s="21">
        <v>1.3467044314549805E-3</v>
      </c>
      <c r="U70" s="21">
        <v>1.3316801840819613E-3</v>
      </c>
      <c r="V70" s="21">
        <v>3.2452206913747813E-3</v>
      </c>
      <c r="W70" s="21">
        <v>3.1506506948713099E-3</v>
      </c>
      <c r="X70" s="21">
        <v>2.7695436219366131E-3</v>
      </c>
      <c r="Y70" s="21">
        <v>2.4287275720390631E-3</v>
      </c>
      <c r="Z70" s="21">
        <v>2.5504869376520552E-3</v>
      </c>
      <c r="AA70" s="106">
        <v>-21.693405785357001</v>
      </c>
      <c r="AB70" s="106">
        <v>5.4988036435447185</v>
      </c>
      <c r="AC70" s="106">
        <v>160.35576667300131</v>
      </c>
      <c r="AD70" s="106">
        <v>-4.4820238865312945E-2</v>
      </c>
      <c r="AE70" s="106">
        <v>-4.7445464041428664</v>
      </c>
      <c r="AF70" s="106">
        <v>-6.0019437783041809</v>
      </c>
      <c r="AG70" s="106">
        <v>26.718460516503285</v>
      </c>
      <c r="AH70" s="30">
        <v>102</v>
      </c>
      <c r="AI70" s="30">
        <v>67</v>
      </c>
      <c r="AJ70" s="30">
        <v>1</v>
      </c>
      <c r="AK70" s="30">
        <v>67</v>
      </c>
      <c r="AL70" s="30">
        <v>99</v>
      </c>
      <c r="AM70" s="30">
        <v>100</v>
      </c>
      <c r="AN70" s="30">
        <v>32</v>
      </c>
    </row>
    <row r="71" spans="1:40">
      <c r="A71" s="18" t="s">
        <v>89</v>
      </c>
      <c r="B71" s="19">
        <v>31806.42</v>
      </c>
      <c r="C71" s="19">
        <v>35077.463000000003</v>
      </c>
      <c r="D71" s="19">
        <v>36109.51</v>
      </c>
      <c r="E71" s="19">
        <v>38220.440769656903</v>
      </c>
      <c r="F71" s="19">
        <v>84427.185267571753</v>
      </c>
      <c r="G71" s="19">
        <v>113034.36876500731</v>
      </c>
      <c r="H71" s="19">
        <v>179161.73397526724</v>
      </c>
      <c r="I71" s="19">
        <v>191318.36180996793</v>
      </c>
      <c r="J71" s="19">
        <v>98</v>
      </c>
      <c r="K71" s="19">
        <v>98</v>
      </c>
      <c r="L71" s="19">
        <v>99</v>
      </c>
      <c r="M71" s="19">
        <v>99</v>
      </c>
      <c r="N71" s="19">
        <v>80</v>
      </c>
      <c r="O71" s="20">
        <v>75</v>
      </c>
      <c r="P71" s="19">
        <v>63</v>
      </c>
      <c r="Q71" s="19">
        <v>68</v>
      </c>
      <c r="R71" s="20">
        <f t="shared" si="1"/>
        <v>-5</v>
      </c>
      <c r="S71" s="21">
        <v>7.7623977172840218E-4</v>
      </c>
      <c r="T71" s="21">
        <v>7.5651441050775378E-4</v>
      </c>
      <c r="U71" s="21">
        <v>7.2994600906509978E-4</v>
      </c>
      <c r="V71" s="21">
        <v>7.2317254855005771E-4</v>
      </c>
      <c r="W71" s="21">
        <v>1.5515982001777769E-3</v>
      </c>
      <c r="X71" s="21">
        <v>1.9170152770640663E-3</v>
      </c>
      <c r="Y71" s="21">
        <v>2.8347322056680772E-3</v>
      </c>
      <c r="Z71" s="21">
        <v>2.5085793715181079E-3</v>
      </c>
      <c r="AA71" s="106">
        <v>10.284222493446322</v>
      </c>
      <c r="AB71" s="106">
        <v>2.94219396653628</v>
      </c>
      <c r="AC71" s="106">
        <v>5.8459136378668575</v>
      </c>
      <c r="AD71" s="106">
        <v>120.89537317580664</v>
      </c>
      <c r="AE71" s="106">
        <v>33.883853176878915</v>
      </c>
      <c r="AF71" s="106">
        <v>58.501998934266936</v>
      </c>
      <c r="AG71" s="106">
        <v>6.7852814130381631</v>
      </c>
      <c r="AH71" s="30">
        <v>63</v>
      </c>
      <c r="AI71" s="30">
        <v>77</v>
      </c>
      <c r="AJ71" s="30">
        <v>67</v>
      </c>
      <c r="AK71" s="30">
        <v>1</v>
      </c>
      <c r="AL71" s="30">
        <v>2</v>
      </c>
      <c r="AM71" s="30">
        <v>1</v>
      </c>
      <c r="AN71" s="30">
        <v>97</v>
      </c>
    </row>
    <row r="72" spans="1:40">
      <c r="A72" s="18" t="s">
        <v>90</v>
      </c>
      <c r="B72" s="19">
        <v>74236.845000000001</v>
      </c>
      <c r="C72" s="19">
        <v>85590.976999999999</v>
      </c>
      <c r="D72" s="19">
        <v>103620.685</v>
      </c>
      <c r="E72" s="19">
        <v>112655.62296865394</v>
      </c>
      <c r="F72" s="19">
        <v>121724.78141837523</v>
      </c>
      <c r="G72" s="19">
        <v>138123.58989025795</v>
      </c>
      <c r="H72" s="19">
        <v>173779.32282335823</v>
      </c>
      <c r="I72" s="19">
        <v>189051.2695513592</v>
      </c>
      <c r="J72" s="19">
        <v>72</v>
      </c>
      <c r="K72" s="19">
        <v>71</v>
      </c>
      <c r="L72" s="19">
        <v>70</v>
      </c>
      <c r="M72" s="19">
        <v>70</v>
      </c>
      <c r="N72" s="19">
        <v>69</v>
      </c>
      <c r="O72" s="20">
        <v>68</v>
      </c>
      <c r="P72" s="19">
        <v>65</v>
      </c>
      <c r="Q72" s="19">
        <v>69</v>
      </c>
      <c r="R72" s="20">
        <f t="shared" si="1"/>
        <v>-4</v>
      </c>
      <c r="S72" s="21">
        <v>1.8117597521706869E-3</v>
      </c>
      <c r="T72" s="21">
        <v>1.8459375898974709E-3</v>
      </c>
      <c r="U72" s="21">
        <v>2.0946699490616695E-3</v>
      </c>
      <c r="V72" s="21">
        <v>2.1315676201048486E-3</v>
      </c>
      <c r="W72" s="21">
        <v>2.2370513853708679E-3</v>
      </c>
      <c r="X72" s="21">
        <v>2.3425178981892744E-3</v>
      </c>
      <c r="Y72" s="21">
        <v>2.7495706374139443E-3</v>
      </c>
      <c r="Z72" s="21">
        <v>2.478853103639423E-3</v>
      </c>
      <c r="AA72" s="106">
        <v>15.294470016876389</v>
      </c>
      <c r="AB72" s="106">
        <v>21.064963424824555</v>
      </c>
      <c r="AC72" s="106">
        <v>8.7192416925770715</v>
      </c>
      <c r="AD72" s="106">
        <v>8.0503380219598455</v>
      </c>
      <c r="AE72" s="106">
        <v>13.472037723788603</v>
      </c>
      <c r="AF72" s="106">
        <v>25.814368828257003</v>
      </c>
      <c r="AG72" s="106">
        <v>8.7881265042818058</v>
      </c>
      <c r="AH72" s="30">
        <v>38</v>
      </c>
      <c r="AI72" s="30">
        <v>21</v>
      </c>
      <c r="AJ72" s="30">
        <v>55</v>
      </c>
      <c r="AK72" s="30">
        <v>36</v>
      </c>
      <c r="AL72" s="30">
        <v>26</v>
      </c>
      <c r="AM72" s="30">
        <v>15</v>
      </c>
      <c r="AN72" s="30">
        <v>91</v>
      </c>
    </row>
    <row r="73" spans="1:40">
      <c r="A73" s="18" t="s">
        <v>93</v>
      </c>
      <c r="B73" s="19">
        <v>107778.288</v>
      </c>
      <c r="C73" s="19">
        <v>125155.325</v>
      </c>
      <c r="D73" s="19">
        <v>130816.708</v>
      </c>
      <c r="E73" s="19">
        <v>137630.56556701037</v>
      </c>
      <c r="F73" s="19">
        <v>144135.28820995678</v>
      </c>
      <c r="G73" s="19">
        <v>154730.42459996347</v>
      </c>
      <c r="H73" s="19">
        <v>162548.37577228085</v>
      </c>
      <c r="I73" s="19">
        <v>187982.22959921762</v>
      </c>
      <c r="J73" s="19">
        <v>57</v>
      </c>
      <c r="K73" s="19">
        <v>56</v>
      </c>
      <c r="L73" s="19">
        <v>58</v>
      </c>
      <c r="M73" s="19">
        <v>67</v>
      </c>
      <c r="N73" s="19">
        <v>63</v>
      </c>
      <c r="O73" s="20">
        <v>66</v>
      </c>
      <c r="P73" s="19">
        <v>67</v>
      </c>
      <c r="Q73" s="19">
        <v>70</v>
      </c>
      <c r="R73" s="20">
        <f t="shared" si="1"/>
        <v>-3</v>
      </c>
      <c r="S73" s="21">
        <v>2.6303429834102043E-3</v>
      </c>
      <c r="T73" s="21">
        <v>2.6992204913531327E-3</v>
      </c>
      <c r="U73" s="21">
        <v>2.6444317279197224E-3</v>
      </c>
      <c r="V73" s="21">
        <v>2.6041208540561311E-3</v>
      </c>
      <c r="W73" s="21">
        <v>2.6489104553219498E-3</v>
      </c>
      <c r="X73" s="21">
        <v>2.6241628190218735E-3</v>
      </c>
      <c r="Y73" s="21">
        <v>2.5718723834428315E-3</v>
      </c>
      <c r="Z73" s="21">
        <v>2.4648357790820717E-3</v>
      </c>
      <c r="AA73" s="106">
        <v>16.122947694251735</v>
      </c>
      <c r="AB73" s="106">
        <v>4.5234855168966988</v>
      </c>
      <c r="AC73" s="106">
        <v>5.2087058841217413</v>
      </c>
      <c r="AD73" s="106">
        <v>4.7262195110135963</v>
      </c>
      <c r="AE73" s="106">
        <v>7.3508274910257398</v>
      </c>
      <c r="AF73" s="106">
        <v>5.0526269752892716</v>
      </c>
      <c r="AG73" s="106">
        <v>15.646944305717241</v>
      </c>
      <c r="AH73" s="30">
        <v>31</v>
      </c>
      <c r="AI73" s="30">
        <v>71</v>
      </c>
      <c r="AJ73" s="30">
        <v>72</v>
      </c>
      <c r="AK73" s="30">
        <v>48</v>
      </c>
      <c r="AL73" s="30">
        <v>57</v>
      </c>
      <c r="AM73" s="30">
        <v>80</v>
      </c>
      <c r="AN73" s="30">
        <v>75</v>
      </c>
    </row>
    <row r="74" spans="1:40">
      <c r="A74" s="18" t="s">
        <v>87</v>
      </c>
      <c r="B74" s="19">
        <v>98886.384000000005</v>
      </c>
      <c r="C74" s="19">
        <v>109062.85</v>
      </c>
      <c r="D74" s="19">
        <v>129020.485</v>
      </c>
      <c r="E74" s="19">
        <v>145828.5493641184</v>
      </c>
      <c r="F74" s="19">
        <v>128759.94841787707</v>
      </c>
      <c r="G74" s="19">
        <v>157875.47051411637</v>
      </c>
      <c r="H74" s="19">
        <v>182542.00014986753</v>
      </c>
      <c r="I74" s="19">
        <v>187225.65973345799</v>
      </c>
      <c r="J74" s="19">
        <v>61</v>
      </c>
      <c r="K74" s="19">
        <v>61</v>
      </c>
      <c r="L74" s="19">
        <v>59</v>
      </c>
      <c r="M74" s="19">
        <v>63</v>
      </c>
      <c r="N74" s="19">
        <v>67</v>
      </c>
      <c r="O74" s="20">
        <v>65</v>
      </c>
      <c r="P74" s="19">
        <v>59</v>
      </c>
      <c r="Q74" s="19">
        <v>71</v>
      </c>
      <c r="R74" s="20">
        <f t="shared" si="1"/>
        <v>-12</v>
      </c>
      <c r="S74" s="21">
        <v>2.4133349224215467E-3</v>
      </c>
      <c r="T74" s="21">
        <v>2.3521546491559429E-3</v>
      </c>
      <c r="U74" s="21">
        <v>2.6081214647718444E-3</v>
      </c>
      <c r="V74" s="21">
        <v>2.759235675239286E-3</v>
      </c>
      <c r="W74" s="21">
        <v>2.3663433002888206E-3</v>
      </c>
      <c r="X74" s="21">
        <v>2.6775014728346196E-3</v>
      </c>
      <c r="Y74" s="21">
        <v>2.8882154421620522E-3</v>
      </c>
      <c r="Z74" s="21">
        <v>2.4549155835482941E-3</v>
      </c>
      <c r="AA74" s="106">
        <v>10.291068990853177</v>
      </c>
      <c r="AB74" s="106">
        <v>18.299205458137209</v>
      </c>
      <c r="AC74" s="106">
        <v>13.027438521966801</v>
      </c>
      <c r="AD74" s="106">
        <v>-11.704567466842761</v>
      </c>
      <c r="AE74" s="106">
        <v>22.612250512673327</v>
      </c>
      <c r="AF74" s="106">
        <v>15.624041882773426</v>
      </c>
      <c r="AG74" s="106">
        <v>2.565798325725126</v>
      </c>
      <c r="AH74" s="30">
        <v>62</v>
      </c>
      <c r="AI74" s="30">
        <v>27</v>
      </c>
      <c r="AJ74" s="30">
        <v>34</v>
      </c>
      <c r="AK74" s="30">
        <v>92</v>
      </c>
      <c r="AL74" s="30">
        <v>13</v>
      </c>
      <c r="AM74" s="30">
        <v>37</v>
      </c>
      <c r="AN74" s="30">
        <v>100</v>
      </c>
    </row>
    <row r="75" spans="1:40">
      <c r="A75" s="18" t="s">
        <v>100</v>
      </c>
      <c r="B75" s="19">
        <v>61742.828999999998</v>
      </c>
      <c r="C75" s="19">
        <v>66184.270999999993</v>
      </c>
      <c r="D75" s="19">
        <v>82702.22</v>
      </c>
      <c r="E75" s="19">
        <v>108854.0930801034</v>
      </c>
      <c r="F75" s="19">
        <v>115658.31512434692</v>
      </c>
      <c r="G75" s="19">
        <v>115608.27649857618</v>
      </c>
      <c r="H75" s="19">
        <v>135058.37422124477</v>
      </c>
      <c r="I75" s="19">
        <v>175470.65034236657</v>
      </c>
      <c r="J75" s="19">
        <v>78</v>
      </c>
      <c r="K75" s="19">
        <v>82</v>
      </c>
      <c r="L75" s="19">
        <v>75</v>
      </c>
      <c r="M75" s="19">
        <v>72</v>
      </c>
      <c r="N75" s="19">
        <v>73</v>
      </c>
      <c r="O75" s="20">
        <v>74</v>
      </c>
      <c r="P75" s="19">
        <v>73</v>
      </c>
      <c r="Q75" s="19">
        <v>72</v>
      </c>
      <c r="R75" s="20">
        <f t="shared" si="1"/>
        <v>1</v>
      </c>
      <c r="S75" s="21">
        <v>1.5068416844406182E-3</v>
      </c>
      <c r="T75" s="21">
        <v>1.427393844316803E-3</v>
      </c>
      <c r="U75" s="21">
        <v>1.6718076603593865E-3</v>
      </c>
      <c r="V75" s="21">
        <v>2.0596385161350465E-3</v>
      </c>
      <c r="W75" s="21">
        <v>2.1255621991162019E-3</v>
      </c>
      <c r="X75" s="21">
        <v>1.9606676679334561E-3</v>
      </c>
      <c r="Y75" s="21">
        <v>2.1369201701462973E-3</v>
      </c>
      <c r="Z75" s="21">
        <v>2.3007831009600119E-3</v>
      </c>
      <c r="AA75" s="106">
        <v>7.1934539960907671</v>
      </c>
      <c r="AB75" s="106">
        <v>24.957514452338685</v>
      </c>
      <c r="AC75" s="106">
        <v>31.621730444604026</v>
      </c>
      <c r="AD75" s="106">
        <v>6.2507728021181919</v>
      </c>
      <c r="AE75" s="106">
        <v>-4.3264183571196213E-2</v>
      </c>
      <c r="AF75" s="106">
        <v>16.824139509516982</v>
      </c>
      <c r="AG75" s="106">
        <v>29.9220809921203</v>
      </c>
      <c r="AH75" s="30">
        <v>77</v>
      </c>
      <c r="AI75" s="30">
        <v>15</v>
      </c>
      <c r="AJ75" s="30">
        <v>13</v>
      </c>
      <c r="AK75" s="30">
        <v>45</v>
      </c>
      <c r="AL75" s="30">
        <v>96</v>
      </c>
      <c r="AM75" s="30">
        <v>32</v>
      </c>
      <c r="AN75" s="30">
        <v>23</v>
      </c>
    </row>
    <row r="76" spans="1:40">
      <c r="A76" s="18" t="s">
        <v>98</v>
      </c>
      <c r="B76" s="19">
        <v>95000.629000000001</v>
      </c>
      <c r="C76" s="19">
        <v>103259.423</v>
      </c>
      <c r="D76" s="19">
        <v>104839.766</v>
      </c>
      <c r="E76" s="19">
        <v>112130.09373887072</v>
      </c>
      <c r="F76" s="19">
        <v>117784.40552866318</v>
      </c>
      <c r="G76" s="19">
        <v>131983.47379098291</v>
      </c>
      <c r="H76" s="19">
        <v>141138.54084153817</v>
      </c>
      <c r="I76" s="19">
        <v>174740.66955967504</v>
      </c>
      <c r="J76" s="19">
        <v>62</v>
      </c>
      <c r="K76" s="19">
        <v>63</v>
      </c>
      <c r="L76" s="19">
        <v>69</v>
      </c>
      <c r="M76" s="19">
        <v>71</v>
      </c>
      <c r="N76" s="19">
        <v>70</v>
      </c>
      <c r="O76" s="20">
        <v>70</v>
      </c>
      <c r="P76" s="19">
        <v>72</v>
      </c>
      <c r="Q76" s="19">
        <v>73</v>
      </c>
      <c r="R76" s="20">
        <f t="shared" si="1"/>
        <v>-1</v>
      </c>
      <c r="S76" s="21">
        <v>2.3185025717768499E-3</v>
      </c>
      <c r="T76" s="21">
        <v>2.2269923432095356E-3</v>
      </c>
      <c r="U76" s="21">
        <v>2.1193134103181942E-3</v>
      </c>
      <c r="V76" s="21">
        <v>2.1216240322030158E-3</v>
      </c>
      <c r="W76" s="21">
        <v>2.1646353724583843E-3</v>
      </c>
      <c r="X76" s="21">
        <v>2.2383841157489273E-3</v>
      </c>
      <c r="Y76" s="21">
        <v>2.2331217627070896E-3</v>
      </c>
      <c r="Z76" s="21">
        <v>2.2912115432917337E-3</v>
      </c>
      <c r="AA76" s="106">
        <v>8.6934098088971439</v>
      </c>
      <c r="AB76" s="106">
        <v>1.5304588715356431</v>
      </c>
      <c r="AC76" s="106">
        <v>6.953781009841947</v>
      </c>
      <c r="AD76" s="106">
        <v>5.0426353900677725</v>
      </c>
      <c r="AE76" s="106">
        <v>12.055134292683903</v>
      </c>
      <c r="AF76" s="106">
        <v>6.9365252994126934</v>
      </c>
      <c r="AG76" s="106">
        <v>23.80790428878197</v>
      </c>
      <c r="AH76" s="30">
        <v>72</v>
      </c>
      <c r="AI76" s="30">
        <v>83</v>
      </c>
      <c r="AJ76" s="30">
        <v>64</v>
      </c>
      <c r="AK76" s="30">
        <v>47</v>
      </c>
      <c r="AL76" s="30">
        <v>29</v>
      </c>
      <c r="AM76" s="30">
        <v>72</v>
      </c>
      <c r="AN76" s="30">
        <v>37</v>
      </c>
    </row>
    <row r="77" spans="1:40">
      <c r="A77" s="18" t="s">
        <v>99</v>
      </c>
      <c r="B77" s="19">
        <v>78907.862999999998</v>
      </c>
      <c r="C77" s="19">
        <v>93293.031000000003</v>
      </c>
      <c r="D77" s="19">
        <v>100615.66099999999</v>
      </c>
      <c r="E77" s="19">
        <v>108272.6939699459</v>
      </c>
      <c r="F77" s="19">
        <v>117407.11717543768</v>
      </c>
      <c r="G77" s="19">
        <v>125446.94957127931</v>
      </c>
      <c r="H77" s="19">
        <v>134662.59757917657</v>
      </c>
      <c r="I77" s="19">
        <v>166475.43906826404</v>
      </c>
      <c r="J77" s="19">
        <v>69</v>
      </c>
      <c r="K77" s="19">
        <v>68</v>
      </c>
      <c r="L77" s="19">
        <v>71</v>
      </c>
      <c r="M77" s="19">
        <v>74</v>
      </c>
      <c r="N77" s="19">
        <v>71</v>
      </c>
      <c r="O77" s="20">
        <v>72</v>
      </c>
      <c r="P77" s="19">
        <v>74</v>
      </c>
      <c r="Q77" s="19">
        <v>74</v>
      </c>
      <c r="R77" s="20">
        <f t="shared" si="1"/>
        <v>0</v>
      </c>
      <c r="S77" s="21">
        <v>1.9257565473478635E-3</v>
      </c>
      <c r="T77" s="21">
        <v>2.0120475175598247E-3</v>
      </c>
      <c r="U77" s="21">
        <v>2.0339240326550261E-3</v>
      </c>
      <c r="V77" s="21">
        <v>2.0486378089806922E-3</v>
      </c>
      <c r="W77" s="21">
        <v>2.1577015877069748E-3</v>
      </c>
      <c r="X77" s="21">
        <v>2.1275274185781614E-3</v>
      </c>
      <c r="Y77" s="21">
        <v>2.1306581142450255E-3</v>
      </c>
      <c r="Z77" s="21">
        <v>2.1828372789741736E-3</v>
      </c>
      <c r="AA77" s="106">
        <v>18.230335296242913</v>
      </c>
      <c r="AB77" s="106">
        <v>7.849064310066197</v>
      </c>
      <c r="AC77" s="106">
        <v>7.610180059291082</v>
      </c>
      <c r="AD77" s="106">
        <v>8.4364975789992656</v>
      </c>
      <c r="AE77" s="106">
        <v>6.8478237003536861</v>
      </c>
      <c r="AF77" s="106">
        <v>7.346251175809499</v>
      </c>
      <c r="AG77" s="106">
        <v>23.624110971409635</v>
      </c>
      <c r="AH77" s="30">
        <v>24</v>
      </c>
      <c r="AI77" s="30">
        <v>60</v>
      </c>
      <c r="AJ77" s="30">
        <v>62</v>
      </c>
      <c r="AK77" s="30">
        <v>33</v>
      </c>
      <c r="AL77" s="30">
        <v>62</v>
      </c>
      <c r="AM77" s="30">
        <v>68</v>
      </c>
      <c r="AN77" s="30">
        <v>38</v>
      </c>
    </row>
    <row r="78" spans="1:40">
      <c r="A78" s="18" t="s">
        <v>102</v>
      </c>
      <c r="B78" s="19">
        <v>76865.225000000006</v>
      </c>
      <c r="C78" s="19">
        <v>86502.542000000001</v>
      </c>
      <c r="D78" s="19">
        <v>107822.66</v>
      </c>
      <c r="E78" s="19">
        <v>108822.66407891597</v>
      </c>
      <c r="F78" s="19">
        <v>125353.2875696237</v>
      </c>
      <c r="G78" s="19">
        <v>102975.22738998075</v>
      </c>
      <c r="H78" s="19">
        <v>126835.77051475017</v>
      </c>
      <c r="I78" s="19">
        <v>164023.46011840928</v>
      </c>
      <c r="J78" s="19">
        <v>70</v>
      </c>
      <c r="K78" s="19">
        <v>70</v>
      </c>
      <c r="L78" s="19">
        <v>66</v>
      </c>
      <c r="M78" s="19">
        <v>73</v>
      </c>
      <c r="N78" s="19">
        <v>68</v>
      </c>
      <c r="O78" s="20">
        <v>76</v>
      </c>
      <c r="P78" s="19">
        <v>76</v>
      </c>
      <c r="Q78" s="19">
        <v>75</v>
      </c>
      <c r="R78" s="20">
        <f t="shared" si="1"/>
        <v>1</v>
      </c>
      <c r="S78" s="21">
        <v>1.8759057041896662E-3</v>
      </c>
      <c r="T78" s="21">
        <v>1.8655972801839235E-3</v>
      </c>
      <c r="U78" s="21">
        <v>2.1796119735156519E-3</v>
      </c>
      <c r="V78" s="21">
        <v>2.059043845052521E-3</v>
      </c>
      <c r="W78" s="21">
        <v>2.3037358732614474E-3</v>
      </c>
      <c r="X78" s="21">
        <v>1.7464164768870808E-3</v>
      </c>
      <c r="Y78" s="21">
        <v>2.0068205164754768E-3</v>
      </c>
      <c r="Z78" s="21">
        <v>2.1506867642258195E-3</v>
      </c>
      <c r="AA78" s="106">
        <v>12.537941572408059</v>
      </c>
      <c r="AB78" s="106">
        <v>24.646810957301128</v>
      </c>
      <c r="AC78" s="106">
        <v>0.92745261424265379</v>
      </c>
      <c r="AD78" s="106">
        <v>15.19042345693731</v>
      </c>
      <c r="AE78" s="106">
        <v>-17.85199304582558</v>
      </c>
      <c r="AF78" s="106">
        <v>23.171148760280374</v>
      </c>
      <c r="AG78" s="106">
        <v>29.319559815607732</v>
      </c>
      <c r="AH78" s="30">
        <v>56</v>
      </c>
      <c r="AI78" s="30">
        <v>16</v>
      </c>
      <c r="AJ78" s="30">
        <v>87</v>
      </c>
      <c r="AK78" s="30">
        <v>10</v>
      </c>
      <c r="AL78" s="30">
        <v>102</v>
      </c>
      <c r="AM78" s="30">
        <v>18</v>
      </c>
      <c r="AN78" s="30">
        <v>25</v>
      </c>
    </row>
    <row r="79" spans="1:40">
      <c r="A79" s="18" t="s">
        <v>101</v>
      </c>
      <c r="B79" s="19">
        <v>86360.241999999998</v>
      </c>
      <c r="C79" s="19">
        <v>94368.41</v>
      </c>
      <c r="D79" s="19">
        <v>98663.433000000005</v>
      </c>
      <c r="E79" s="19">
        <v>104606.69276062571</v>
      </c>
      <c r="F79" s="19">
        <v>116202.4639738258</v>
      </c>
      <c r="G79" s="19">
        <v>116729.86109670687</v>
      </c>
      <c r="H79" s="19">
        <v>126880.45481241478</v>
      </c>
      <c r="I79" s="19">
        <v>154328.59420280694</v>
      </c>
      <c r="J79" s="19">
        <v>65</v>
      </c>
      <c r="K79" s="19">
        <v>67</v>
      </c>
      <c r="L79" s="19">
        <v>72</v>
      </c>
      <c r="M79" s="19">
        <v>75</v>
      </c>
      <c r="N79" s="19">
        <v>72</v>
      </c>
      <c r="O79" s="20">
        <v>73</v>
      </c>
      <c r="P79" s="19">
        <v>75</v>
      </c>
      <c r="Q79" s="19">
        <v>76</v>
      </c>
      <c r="R79" s="20">
        <f t="shared" si="1"/>
        <v>-1</v>
      </c>
      <c r="S79" s="21">
        <v>2.1076328155287382E-3</v>
      </c>
      <c r="T79" s="21">
        <v>2.0352401786213562E-3</v>
      </c>
      <c r="U79" s="21">
        <v>1.9944601618524277E-3</v>
      </c>
      <c r="V79" s="21">
        <v>1.9792730558762118E-3</v>
      </c>
      <c r="W79" s="21">
        <v>2.135562536955305E-3</v>
      </c>
      <c r="X79" s="21">
        <v>1.9796892702357281E-3</v>
      </c>
      <c r="Y79" s="21">
        <v>2.0075275202249216E-3</v>
      </c>
      <c r="Z79" s="21">
        <v>2.0235670229974746E-3</v>
      </c>
      <c r="AA79" s="106">
        <v>9.272980036345885</v>
      </c>
      <c r="AB79" s="106">
        <v>4.5513355581597637</v>
      </c>
      <c r="AC79" s="106">
        <v>6.023771502686003</v>
      </c>
      <c r="AD79" s="106">
        <v>11.085114066013915</v>
      </c>
      <c r="AE79" s="106">
        <v>0.45386053345639255</v>
      </c>
      <c r="AF79" s="106">
        <v>8.69579867596903</v>
      </c>
      <c r="AG79" s="106">
        <v>21.633071406445211</v>
      </c>
      <c r="AH79" s="30">
        <v>69</v>
      </c>
      <c r="AI79" s="30">
        <v>69</v>
      </c>
      <c r="AJ79" s="30">
        <v>66</v>
      </c>
      <c r="AK79" s="30">
        <v>21</v>
      </c>
      <c r="AL79" s="30">
        <v>93</v>
      </c>
      <c r="AM79" s="30">
        <v>64</v>
      </c>
      <c r="AN79" s="30">
        <v>49</v>
      </c>
    </row>
    <row r="80" spans="1:40">
      <c r="A80" s="18" t="s">
        <v>103</v>
      </c>
      <c r="B80" s="19">
        <v>57952.248</v>
      </c>
      <c r="C80" s="19">
        <v>70829.010999999999</v>
      </c>
      <c r="D80" s="19">
        <v>64308.351000000002</v>
      </c>
      <c r="E80" s="19">
        <v>83337.566987097787</v>
      </c>
      <c r="F80" s="19">
        <v>79110.315458207187</v>
      </c>
      <c r="G80" s="19">
        <v>100408.34560680971</v>
      </c>
      <c r="H80" s="19">
        <v>116380.20489168067</v>
      </c>
      <c r="I80" s="19">
        <v>151386.62596887239</v>
      </c>
      <c r="J80" s="19">
        <v>83</v>
      </c>
      <c r="K80" s="19">
        <v>77</v>
      </c>
      <c r="L80" s="19">
        <v>85</v>
      </c>
      <c r="M80" s="19">
        <v>80</v>
      </c>
      <c r="N80" s="19">
        <v>82</v>
      </c>
      <c r="O80" s="20">
        <v>78</v>
      </c>
      <c r="P80" s="19">
        <v>78</v>
      </c>
      <c r="Q80" s="19">
        <v>77</v>
      </c>
      <c r="R80" s="20">
        <f t="shared" si="1"/>
        <v>1</v>
      </c>
      <c r="S80" s="21">
        <v>1.4143320675092561E-3</v>
      </c>
      <c r="T80" s="21">
        <v>1.5275667884964259E-3</v>
      </c>
      <c r="U80" s="21">
        <v>1.2999795389637692E-3</v>
      </c>
      <c r="V80" s="21">
        <v>1.5768379300289705E-3</v>
      </c>
      <c r="W80" s="21">
        <v>1.4538850571819001E-3</v>
      </c>
      <c r="X80" s="21">
        <v>1.7028832431766657E-3</v>
      </c>
      <c r="Y80" s="21">
        <v>1.8413905000173717E-3</v>
      </c>
      <c r="Z80" s="21">
        <v>1.9849917354323411E-3</v>
      </c>
      <c r="AA80" s="106">
        <v>22.219609151313691</v>
      </c>
      <c r="AB80" s="106">
        <v>-9.2061994201782653</v>
      </c>
      <c r="AC80" s="106">
        <v>29.590583013235374</v>
      </c>
      <c r="AD80" s="106">
        <v>-5.0724441350022289</v>
      </c>
      <c r="AE80" s="106">
        <v>26.921938087649224</v>
      </c>
      <c r="AF80" s="106">
        <v>15.906904140633245</v>
      </c>
      <c r="AG80" s="106">
        <v>30.079360239804942</v>
      </c>
      <c r="AH80" s="30">
        <v>11</v>
      </c>
      <c r="AI80" s="30">
        <v>97</v>
      </c>
      <c r="AJ80" s="30">
        <v>14</v>
      </c>
      <c r="AK80" s="30">
        <v>79</v>
      </c>
      <c r="AL80" s="30">
        <v>7</v>
      </c>
      <c r="AM80" s="30">
        <v>34</v>
      </c>
      <c r="AN80" s="30">
        <v>22</v>
      </c>
    </row>
    <row r="81" spans="1:40">
      <c r="A81" s="18" t="s">
        <v>105</v>
      </c>
      <c r="B81" s="19">
        <v>53200.332000000002</v>
      </c>
      <c r="C81" s="19">
        <v>62666.394</v>
      </c>
      <c r="D81" s="19">
        <v>61962.773000000001</v>
      </c>
      <c r="E81" s="19">
        <v>72059.704935056958</v>
      </c>
      <c r="F81" s="19">
        <v>73327.20028204078</v>
      </c>
      <c r="G81" s="19">
        <v>75944.244306820052</v>
      </c>
      <c r="H81" s="19">
        <v>119439.22193887763</v>
      </c>
      <c r="I81" s="19">
        <v>144982.06883394127</v>
      </c>
      <c r="J81" s="19">
        <v>85</v>
      </c>
      <c r="K81" s="19">
        <v>84</v>
      </c>
      <c r="L81" s="19">
        <v>87</v>
      </c>
      <c r="M81" s="19">
        <v>84</v>
      </c>
      <c r="N81" s="19">
        <v>86</v>
      </c>
      <c r="O81" s="20">
        <v>87</v>
      </c>
      <c r="P81" s="19">
        <v>77</v>
      </c>
      <c r="Q81" s="19">
        <v>78</v>
      </c>
      <c r="R81" s="20">
        <f t="shared" si="1"/>
        <v>-1</v>
      </c>
      <c r="S81" s="21">
        <v>1.2983609462352322E-3</v>
      </c>
      <c r="T81" s="21">
        <v>1.3515239148155223E-3</v>
      </c>
      <c r="U81" s="21">
        <v>1.2525641821768481E-3</v>
      </c>
      <c r="V81" s="21">
        <v>1.3634484431959131E-3</v>
      </c>
      <c r="W81" s="21">
        <v>1.3476032822971567E-3</v>
      </c>
      <c r="X81" s="21">
        <v>1.2879823909480684E-3</v>
      </c>
      <c r="Y81" s="21">
        <v>1.8897908696106575E-3</v>
      </c>
      <c r="Z81" s="21">
        <v>1.9010147467084064E-3</v>
      </c>
      <c r="AA81" s="106">
        <v>17.793238583548685</v>
      </c>
      <c r="AB81" s="106">
        <v>-1.1228043534785144</v>
      </c>
      <c r="AC81" s="106">
        <v>16.29515828004817</v>
      </c>
      <c r="AD81" s="106">
        <v>1.7589516195301513</v>
      </c>
      <c r="AE81" s="106">
        <v>3.5689948814536194</v>
      </c>
      <c r="AF81" s="106">
        <v>57.272250226540962</v>
      </c>
      <c r="AG81" s="106">
        <v>21.385644079408905</v>
      </c>
      <c r="AH81" s="30">
        <v>25</v>
      </c>
      <c r="AI81" s="30">
        <v>86</v>
      </c>
      <c r="AJ81" s="30">
        <v>25</v>
      </c>
      <c r="AK81" s="30">
        <v>58</v>
      </c>
      <c r="AL81" s="30">
        <v>81</v>
      </c>
      <c r="AM81" s="30">
        <v>2</v>
      </c>
      <c r="AN81" s="30">
        <v>50</v>
      </c>
    </row>
    <row r="82" spans="1:40">
      <c r="A82" s="18" t="s">
        <v>104</v>
      </c>
      <c r="B82" s="19">
        <v>70415.593999999997</v>
      </c>
      <c r="C82" s="19">
        <v>79688.074999999997</v>
      </c>
      <c r="D82" s="19">
        <v>77751.714000000007</v>
      </c>
      <c r="E82" s="19">
        <v>88261.739690935705</v>
      </c>
      <c r="F82" s="19">
        <v>94176.445128253181</v>
      </c>
      <c r="G82" s="19">
        <v>101776.73710190757</v>
      </c>
      <c r="H82" s="19">
        <v>115898.01060644748</v>
      </c>
      <c r="I82" s="19">
        <v>140460.88476208618</v>
      </c>
      <c r="J82" s="19">
        <v>75</v>
      </c>
      <c r="K82" s="19">
        <v>74</v>
      </c>
      <c r="L82" s="19">
        <v>77</v>
      </c>
      <c r="M82" s="19">
        <v>78</v>
      </c>
      <c r="N82" s="19">
        <v>76</v>
      </c>
      <c r="O82" s="20">
        <v>77</v>
      </c>
      <c r="P82" s="19">
        <v>79</v>
      </c>
      <c r="Q82" s="19">
        <v>79</v>
      </c>
      <c r="R82" s="20">
        <f t="shared" si="1"/>
        <v>0</v>
      </c>
      <c r="S82" s="21">
        <v>1.7185016299438871E-3</v>
      </c>
      <c r="T82" s="21">
        <v>1.7186299101255604E-3</v>
      </c>
      <c r="U82" s="21">
        <v>1.5717342420949784E-3</v>
      </c>
      <c r="V82" s="21">
        <v>1.6700086641185203E-3</v>
      </c>
      <c r="W82" s="21">
        <v>1.7307695654786282E-3</v>
      </c>
      <c r="X82" s="21">
        <v>1.7260905864809016E-3</v>
      </c>
      <c r="Y82" s="21">
        <v>1.8337611271629635E-3</v>
      </c>
      <c r="Z82" s="21">
        <v>1.8417326736747818E-3</v>
      </c>
      <c r="AA82" s="106">
        <v>13.16822094833141</v>
      </c>
      <c r="AB82" s="106">
        <v>-2.4299256821048658</v>
      </c>
      <c r="AC82" s="106">
        <v>13.517419938724046</v>
      </c>
      <c r="AD82" s="106">
        <v>6.7013243315040967</v>
      </c>
      <c r="AE82" s="106">
        <v>8.0702684873101873</v>
      </c>
      <c r="AF82" s="106">
        <v>13.874755574449679</v>
      </c>
      <c r="AG82" s="106">
        <v>21.193525261659872</v>
      </c>
      <c r="AH82" s="30">
        <v>53</v>
      </c>
      <c r="AI82" s="30">
        <v>90</v>
      </c>
      <c r="AJ82" s="30">
        <v>30</v>
      </c>
      <c r="AK82" s="30">
        <v>40</v>
      </c>
      <c r="AL82" s="30">
        <v>55</v>
      </c>
      <c r="AM82" s="30">
        <v>43</v>
      </c>
      <c r="AN82" s="30">
        <v>53</v>
      </c>
    </row>
    <row r="83" spans="1:40">
      <c r="A83" s="18" t="s">
        <v>107</v>
      </c>
      <c r="B83" s="19">
        <v>47819.311999999998</v>
      </c>
      <c r="C83" s="19">
        <v>53977.571000000004</v>
      </c>
      <c r="D83" s="19">
        <v>75665.567999999999</v>
      </c>
      <c r="E83" s="19">
        <v>115090.49836228891</v>
      </c>
      <c r="F83" s="19">
        <v>83215.548513764923</v>
      </c>
      <c r="G83" s="19">
        <v>90681.688350705183</v>
      </c>
      <c r="H83" s="19">
        <v>108426.61203469214</v>
      </c>
      <c r="I83" s="19">
        <v>129321.58539899864</v>
      </c>
      <c r="J83" s="19">
        <v>88</v>
      </c>
      <c r="K83" s="19">
        <v>88</v>
      </c>
      <c r="L83" s="19">
        <v>78</v>
      </c>
      <c r="M83" s="19">
        <v>69</v>
      </c>
      <c r="N83" s="19">
        <v>81</v>
      </c>
      <c r="O83" s="20">
        <v>82</v>
      </c>
      <c r="P83" s="19">
        <v>80</v>
      </c>
      <c r="Q83" s="19">
        <v>80</v>
      </c>
      <c r="R83" s="20">
        <f t="shared" si="1"/>
        <v>0</v>
      </c>
      <c r="S83" s="21">
        <v>1.1670364609122699E-3</v>
      </c>
      <c r="T83" s="21">
        <v>1.1641323748443674E-3</v>
      </c>
      <c r="U83" s="21">
        <v>1.5295632476110565E-3</v>
      </c>
      <c r="V83" s="21">
        <v>2.1776381260529315E-3</v>
      </c>
      <c r="W83" s="21">
        <v>1.5293308060852486E-3</v>
      </c>
      <c r="X83" s="21">
        <v>1.5379232335933607E-3</v>
      </c>
      <c r="Y83" s="21">
        <v>1.7155471889362822E-3</v>
      </c>
      <c r="Z83" s="21">
        <v>1.6956734228478164E-3</v>
      </c>
      <c r="AA83" s="106">
        <v>12.878184027407187</v>
      </c>
      <c r="AB83" s="106">
        <v>40.179646097820864</v>
      </c>
      <c r="AC83" s="106">
        <v>52.104188740496767</v>
      </c>
      <c r="AD83" s="106">
        <v>-27.695552892807953</v>
      </c>
      <c r="AE83" s="106">
        <v>8.9720490584824546</v>
      </c>
      <c r="AF83" s="106">
        <v>19.568364911071882</v>
      </c>
      <c r="AG83" s="106">
        <v>19.271074667186824</v>
      </c>
      <c r="AH83" s="30">
        <v>55</v>
      </c>
      <c r="AI83" s="30">
        <v>7</v>
      </c>
      <c r="AJ83" s="30">
        <v>5</v>
      </c>
      <c r="AK83" s="30">
        <v>102</v>
      </c>
      <c r="AL83" s="30">
        <v>48</v>
      </c>
      <c r="AM83" s="30">
        <v>25</v>
      </c>
      <c r="AN83" s="30">
        <v>58</v>
      </c>
    </row>
    <row r="84" spans="1:40">
      <c r="A84" s="18" t="s">
        <v>106</v>
      </c>
      <c r="B84" s="19">
        <v>71589.736999999994</v>
      </c>
      <c r="C84" s="19">
        <v>78848.12</v>
      </c>
      <c r="D84" s="19">
        <v>85977.951000000001</v>
      </c>
      <c r="E84" s="19">
        <v>92553.550566614416</v>
      </c>
      <c r="F84" s="19">
        <v>92359.012281714255</v>
      </c>
      <c r="G84" s="19">
        <v>92644.485109131128</v>
      </c>
      <c r="H84" s="19">
        <v>107253.57851222239</v>
      </c>
      <c r="I84" s="19">
        <v>125601.49061364691</v>
      </c>
      <c r="J84" s="19">
        <v>73</v>
      </c>
      <c r="K84" s="19">
        <v>75</v>
      </c>
      <c r="L84" s="19">
        <v>73</v>
      </c>
      <c r="M84" s="19">
        <v>77</v>
      </c>
      <c r="N84" s="19">
        <v>77</v>
      </c>
      <c r="O84" s="20">
        <v>80</v>
      </c>
      <c r="P84" s="19">
        <v>81</v>
      </c>
      <c r="Q84" s="19">
        <v>81</v>
      </c>
      <c r="R84" s="20">
        <f t="shared" si="1"/>
        <v>0</v>
      </c>
      <c r="S84" s="21">
        <v>1.7471567409025079E-3</v>
      </c>
      <c r="T84" s="21">
        <v>1.7005146301898922E-3</v>
      </c>
      <c r="U84" s="21">
        <v>1.7380258607786342E-3</v>
      </c>
      <c r="V84" s="21">
        <v>1.7512144206812093E-3</v>
      </c>
      <c r="W84" s="21">
        <v>1.6973688838771194E-3</v>
      </c>
      <c r="X84" s="21">
        <v>1.5712114397627324E-3</v>
      </c>
      <c r="Y84" s="21">
        <v>1.6969872217452284E-3</v>
      </c>
      <c r="Z84" s="21">
        <v>1.6468952870205046E-3</v>
      </c>
      <c r="AA84" s="106">
        <v>10.138859708340604</v>
      </c>
      <c r="AB84" s="106">
        <v>9.0424869990559245</v>
      </c>
      <c r="AC84" s="106">
        <v>7.6480068321405099</v>
      </c>
      <c r="AD84" s="106">
        <v>-0.21018997511083626</v>
      </c>
      <c r="AE84" s="106">
        <v>0.30909038583708082</v>
      </c>
      <c r="AF84" s="106">
        <v>15.768983319279499</v>
      </c>
      <c r="AG84" s="106">
        <v>17.107039556105462</v>
      </c>
      <c r="AH84" s="30">
        <v>64</v>
      </c>
      <c r="AI84" s="30">
        <v>54</v>
      </c>
      <c r="AJ84" s="30">
        <v>61</v>
      </c>
      <c r="AK84" s="30">
        <v>69</v>
      </c>
      <c r="AL84" s="30">
        <v>94</v>
      </c>
      <c r="AM84" s="30">
        <v>36</v>
      </c>
      <c r="AN84" s="30">
        <v>69</v>
      </c>
    </row>
    <row r="85" spans="1:40">
      <c r="A85" s="18" t="s">
        <v>108</v>
      </c>
      <c r="B85" s="19">
        <v>66905.675000000003</v>
      </c>
      <c r="C85" s="19">
        <v>77105.163</v>
      </c>
      <c r="D85" s="19">
        <v>82153.172000000006</v>
      </c>
      <c r="E85" s="19">
        <v>82293.094464004214</v>
      </c>
      <c r="F85" s="19">
        <v>87660.594394964792</v>
      </c>
      <c r="G85" s="19">
        <v>92432.596964901793</v>
      </c>
      <c r="H85" s="19">
        <v>101677.95302051042</v>
      </c>
      <c r="I85" s="19">
        <v>121169.00386148909</v>
      </c>
      <c r="J85" s="19">
        <v>76</v>
      </c>
      <c r="K85" s="19">
        <v>76</v>
      </c>
      <c r="L85" s="19">
        <v>76</v>
      </c>
      <c r="M85" s="19">
        <v>81</v>
      </c>
      <c r="N85" s="19">
        <v>78</v>
      </c>
      <c r="O85" s="20">
        <v>81</v>
      </c>
      <c r="P85" s="19">
        <v>82</v>
      </c>
      <c r="Q85" s="19">
        <v>82</v>
      </c>
      <c r="R85" s="20">
        <f t="shared" si="1"/>
        <v>0</v>
      </c>
      <c r="S85" s="21">
        <v>1.6328416052273304E-3</v>
      </c>
      <c r="T85" s="21">
        <v>1.6629243378875282E-3</v>
      </c>
      <c r="U85" s="21">
        <v>1.6607087726595764E-3</v>
      </c>
      <c r="V85" s="21">
        <v>1.5570753673477011E-3</v>
      </c>
      <c r="W85" s="21">
        <v>1.6110216165406629E-3</v>
      </c>
      <c r="X85" s="21">
        <v>1.5676179060972253E-3</v>
      </c>
      <c r="Y85" s="21">
        <v>1.6087685781911215E-3</v>
      </c>
      <c r="Z85" s="21">
        <v>1.588776219275011E-3</v>
      </c>
      <c r="AA85" s="106">
        <v>15.244578281289293</v>
      </c>
      <c r="AB85" s="106">
        <v>6.5469143745925322</v>
      </c>
      <c r="AC85" s="106">
        <v>0.17031900363409136</v>
      </c>
      <c r="AD85" s="106">
        <v>6.5224183947881329</v>
      </c>
      <c r="AE85" s="106">
        <v>5.4437260012591366</v>
      </c>
      <c r="AF85" s="106">
        <v>10.002267986822062</v>
      </c>
      <c r="AG85" s="106">
        <v>19.169397358980021</v>
      </c>
      <c r="AH85" s="30">
        <v>40</v>
      </c>
      <c r="AI85" s="30">
        <v>61</v>
      </c>
      <c r="AJ85" s="30">
        <v>90</v>
      </c>
      <c r="AK85" s="30">
        <v>41</v>
      </c>
      <c r="AL85" s="30">
        <v>76</v>
      </c>
      <c r="AM85" s="30">
        <v>58</v>
      </c>
      <c r="AN85" s="30">
        <v>59</v>
      </c>
    </row>
    <row r="86" spans="1:40">
      <c r="A86" s="18" t="s">
        <v>109</v>
      </c>
      <c r="B86" s="19">
        <v>60038.072999999997</v>
      </c>
      <c r="C86" s="19">
        <v>65590.331999999995</v>
      </c>
      <c r="D86" s="19">
        <v>69507.790999999997</v>
      </c>
      <c r="E86" s="19">
        <v>76940.012593242325</v>
      </c>
      <c r="F86" s="19">
        <v>77414.743696254547</v>
      </c>
      <c r="G86" s="19">
        <v>82890.655055067124</v>
      </c>
      <c r="H86" s="19">
        <v>94195.569838659576</v>
      </c>
      <c r="I86" s="19">
        <v>110449.03810937959</v>
      </c>
      <c r="J86" s="19">
        <v>80</v>
      </c>
      <c r="K86" s="19">
        <v>83</v>
      </c>
      <c r="L86" s="19">
        <v>81</v>
      </c>
      <c r="M86" s="19">
        <v>83</v>
      </c>
      <c r="N86" s="19">
        <v>84</v>
      </c>
      <c r="O86" s="20">
        <v>84</v>
      </c>
      <c r="P86" s="19">
        <v>83</v>
      </c>
      <c r="Q86" s="19">
        <v>83</v>
      </c>
      <c r="R86" s="20">
        <f t="shared" si="1"/>
        <v>0</v>
      </c>
      <c r="S86" s="21">
        <v>1.4652368949580978E-3</v>
      </c>
      <c r="T86" s="21">
        <v>1.4145843827983754E-3</v>
      </c>
      <c r="U86" s="21">
        <v>1.4050851047101181E-3</v>
      </c>
      <c r="V86" s="21">
        <v>1.4557892026379178E-3</v>
      </c>
      <c r="W86" s="21">
        <v>1.4227239319379384E-3</v>
      </c>
      <c r="X86" s="21">
        <v>1.4057905909729276E-3</v>
      </c>
      <c r="Y86" s="21">
        <v>1.4903808393022478E-3</v>
      </c>
      <c r="Z86" s="21">
        <v>1.4482152992738582E-3</v>
      </c>
      <c r="AA86" s="106">
        <v>9.2478967471191282</v>
      </c>
      <c r="AB86" s="106">
        <v>5.9726165130556268</v>
      </c>
      <c r="AC86" s="106">
        <v>10.69264536581565</v>
      </c>
      <c r="AD86" s="106">
        <v>0.61701458969336898</v>
      </c>
      <c r="AE86" s="106">
        <v>7.0734734720532515</v>
      </c>
      <c r="AF86" s="106">
        <v>13.63834653747422</v>
      </c>
      <c r="AG86" s="106">
        <v>17.255024093552748</v>
      </c>
      <c r="AH86" s="30">
        <v>70</v>
      </c>
      <c r="AI86" s="30">
        <v>63</v>
      </c>
      <c r="AJ86" s="30">
        <v>45</v>
      </c>
      <c r="AK86" s="30">
        <v>63</v>
      </c>
      <c r="AL86" s="30">
        <v>59</v>
      </c>
      <c r="AM86" s="30">
        <v>46</v>
      </c>
      <c r="AN86" s="30">
        <v>68</v>
      </c>
    </row>
    <row r="87" spans="1:40">
      <c r="A87" s="18" t="s">
        <v>113</v>
      </c>
      <c r="B87" s="19">
        <v>45623.752999999997</v>
      </c>
      <c r="C87" s="19">
        <v>52886.214</v>
      </c>
      <c r="D87" s="19">
        <v>61859.021999999997</v>
      </c>
      <c r="E87" s="19">
        <v>67639.394426658415</v>
      </c>
      <c r="F87" s="19">
        <v>72955.951120525264</v>
      </c>
      <c r="G87" s="19">
        <v>77016.993711202362</v>
      </c>
      <c r="H87" s="19">
        <v>85964.292658710372</v>
      </c>
      <c r="I87" s="19">
        <v>109869.83686032477</v>
      </c>
      <c r="J87" s="19">
        <v>90</v>
      </c>
      <c r="K87" s="19">
        <v>89</v>
      </c>
      <c r="L87" s="19">
        <v>88</v>
      </c>
      <c r="M87" s="19">
        <v>87</v>
      </c>
      <c r="N87" s="19">
        <v>87</v>
      </c>
      <c r="O87" s="20">
        <v>86</v>
      </c>
      <c r="P87" s="19">
        <v>87</v>
      </c>
      <c r="Q87" s="19">
        <v>84</v>
      </c>
      <c r="R87" s="20">
        <f t="shared" si="1"/>
        <v>3</v>
      </c>
      <c r="S87" s="21">
        <v>1.1134535610770719E-3</v>
      </c>
      <c r="T87" s="21">
        <v>1.1405951168189361E-3</v>
      </c>
      <c r="U87" s="21">
        <v>1.2504668779379782E-3</v>
      </c>
      <c r="V87" s="21">
        <v>1.2798113330169279E-3</v>
      </c>
      <c r="W87" s="21">
        <v>1.3407804854811858E-3</v>
      </c>
      <c r="X87" s="21">
        <v>1.3061757689368249E-3</v>
      </c>
      <c r="Y87" s="21">
        <v>1.3601439522278917E-3</v>
      </c>
      <c r="Z87" s="21">
        <v>1.4406207731050649E-3</v>
      </c>
      <c r="AA87" s="106">
        <v>15.918157806965169</v>
      </c>
      <c r="AB87" s="106">
        <v>16.966251356166268</v>
      </c>
      <c r="AC87" s="106">
        <v>9.3444290578315758</v>
      </c>
      <c r="AD87" s="106">
        <v>7.8601482744373357</v>
      </c>
      <c r="AE87" s="106">
        <v>5.5664308782269671</v>
      </c>
      <c r="AF87" s="106">
        <v>11.617304852301189</v>
      </c>
      <c r="AG87" s="106">
        <v>27.808690634520275</v>
      </c>
      <c r="AH87" s="30">
        <v>33</v>
      </c>
      <c r="AI87" s="30">
        <v>31</v>
      </c>
      <c r="AJ87" s="30">
        <v>52</v>
      </c>
      <c r="AK87" s="30">
        <v>38</v>
      </c>
      <c r="AL87" s="30">
        <v>75</v>
      </c>
      <c r="AM87" s="30">
        <v>51</v>
      </c>
      <c r="AN87" s="30">
        <v>29</v>
      </c>
    </row>
    <row r="88" spans="1:40">
      <c r="A88" s="18" t="s">
        <v>110</v>
      </c>
      <c r="B88" s="19">
        <v>60285.356</v>
      </c>
      <c r="C88" s="19">
        <v>66883.600000000006</v>
      </c>
      <c r="D88" s="19">
        <v>64827.748</v>
      </c>
      <c r="E88" s="19">
        <v>68838.252161018172</v>
      </c>
      <c r="F88" s="19">
        <v>79088.750410275417</v>
      </c>
      <c r="G88" s="19">
        <v>83982.132301584585</v>
      </c>
      <c r="H88" s="19">
        <v>91820.737723183673</v>
      </c>
      <c r="I88" s="19">
        <v>108843.02989403957</v>
      </c>
      <c r="J88" s="19">
        <v>79</v>
      </c>
      <c r="K88" s="19">
        <v>80</v>
      </c>
      <c r="L88" s="19">
        <v>84</v>
      </c>
      <c r="M88" s="19">
        <v>86</v>
      </c>
      <c r="N88" s="19">
        <v>83</v>
      </c>
      <c r="O88" s="20">
        <v>83</v>
      </c>
      <c r="P88" s="19">
        <v>84</v>
      </c>
      <c r="Q88" s="19">
        <v>85</v>
      </c>
      <c r="R88" s="20">
        <f t="shared" si="1"/>
        <v>-1</v>
      </c>
      <c r="S88" s="21">
        <v>1.471271868383976E-3</v>
      </c>
      <c r="T88" s="21">
        <v>1.4424762482576463E-3</v>
      </c>
      <c r="U88" s="21">
        <v>1.3104790380505855E-3</v>
      </c>
      <c r="V88" s="21">
        <v>1.302495032776722E-3</v>
      </c>
      <c r="W88" s="21">
        <v>1.4534887359087033E-3</v>
      </c>
      <c r="X88" s="21">
        <v>1.4243015852749502E-3</v>
      </c>
      <c r="Y88" s="21">
        <v>1.4528057783144829E-3</v>
      </c>
      <c r="Z88" s="21">
        <v>1.4271572103305068E-3</v>
      </c>
      <c r="AA88" s="106">
        <v>10.945019550021414</v>
      </c>
      <c r="AB88" s="106">
        <v>-3.0737759331136516</v>
      </c>
      <c r="AC88" s="106">
        <v>6.1864005533836632</v>
      </c>
      <c r="AD88" s="106">
        <v>14.890700922040438</v>
      </c>
      <c r="AE88" s="106">
        <v>6.1872034466654071</v>
      </c>
      <c r="AF88" s="106">
        <v>9.3336584899395234</v>
      </c>
      <c r="AG88" s="106">
        <v>18.538614035288873</v>
      </c>
      <c r="AH88" s="30">
        <v>58</v>
      </c>
      <c r="AI88" s="30">
        <v>92</v>
      </c>
      <c r="AJ88" s="30">
        <v>65</v>
      </c>
      <c r="AK88" s="30">
        <v>13</v>
      </c>
      <c r="AL88" s="30">
        <v>70</v>
      </c>
      <c r="AM88" s="30">
        <v>62</v>
      </c>
      <c r="AN88" s="30">
        <v>65</v>
      </c>
    </row>
    <row r="89" spans="1:40">
      <c r="A89" s="18" t="s">
        <v>111</v>
      </c>
      <c r="B89" s="19">
        <v>59237.398000000001</v>
      </c>
      <c r="C89" s="19">
        <v>68111.978000000003</v>
      </c>
      <c r="D89" s="19">
        <v>70687.990999999995</v>
      </c>
      <c r="E89" s="19">
        <v>83661.904543184457</v>
      </c>
      <c r="F89" s="19">
        <v>85647.63748044362</v>
      </c>
      <c r="G89" s="19">
        <v>92791.432766519865</v>
      </c>
      <c r="H89" s="19">
        <v>90959.162142389323</v>
      </c>
      <c r="I89" s="19">
        <v>106114.12811677456</v>
      </c>
      <c r="J89" s="19">
        <v>81</v>
      </c>
      <c r="K89" s="19">
        <v>78</v>
      </c>
      <c r="L89" s="19">
        <v>79</v>
      </c>
      <c r="M89" s="19">
        <v>79</v>
      </c>
      <c r="N89" s="19">
        <v>79</v>
      </c>
      <c r="O89" s="20">
        <v>79</v>
      </c>
      <c r="P89" s="19">
        <v>85</v>
      </c>
      <c r="Q89" s="19">
        <v>86</v>
      </c>
      <c r="R89" s="20">
        <f t="shared" si="1"/>
        <v>-1</v>
      </c>
      <c r="S89" s="21">
        <v>1.445696318582994E-3</v>
      </c>
      <c r="T89" s="21">
        <v>1.4689686333697251E-3</v>
      </c>
      <c r="U89" s="21">
        <v>1.4289425948809519E-3</v>
      </c>
      <c r="V89" s="21">
        <v>1.5829747513816928E-3</v>
      </c>
      <c r="W89" s="21">
        <v>1.5740276042955797E-3</v>
      </c>
      <c r="X89" s="21">
        <v>1.5737036101284433E-3</v>
      </c>
      <c r="Y89" s="21">
        <v>1.4391737599570803E-3</v>
      </c>
      <c r="Z89" s="21">
        <v>1.391375664635767E-3</v>
      </c>
      <c r="AA89" s="106">
        <v>14.981380512358086</v>
      </c>
      <c r="AB89" s="106">
        <v>3.7820264153831857</v>
      </c>
      <c r="AC89" s="106">
        <v>18.353773193503926</v>
      </c>
      <c r="AD89" s="106">
        <v>2.3735210764107961</v>
      </c>
      <c r="AE89" s="106">
        <v>8.3409134171475756</v>
      </c>
      <c r="AF89" s="106">
        <v>-1.974611846700185</v>
      </c>
      <c r="AG89" s="106">
        <v>16.661285809406806</v>
      </c>
      <c r="AH89" s="30">
        <v>45</v>
      </c>
      <c r="AI89" s="30">
        <v>72</v>
      </c>
      <c r="AJ89" s="30">
        <v>22</v>
      </c>
      <c r="AK89" s="30">
        <v>55</v>
      </c>
      <c r="AL89" s="30">
        <v>53</v>
      </c>
      <c r="AM89" s="30">
        <v>98</v>
      </c>
      <c r="AN89" s="30">
        <v>70</v>
      </c>
    </row>
    <row r="90" spans="1:40">
      <c r="A90" s="18" t="s">
        <v>112</v>
      </c>
      <c r="B90" s="19">
        <v>57865.534</v>
      </c>
      <c r="C90" s="19">
        <v>66858.002999999997</v>
      </c>
      <c r="D90" s="19">
        <v>69888.308999999994</v>
      </c>
      <c r="E90" s="19">
        <v>77917.959415294681</v>
      </c>
      <c r="F90" s="19">
        <v>73701.277855543871</v>
      </c>
      <c r="G90" s="19">
        <v>77901.137998994003</v>
      </c>
      <c r="H90" s="19">
        <v>86014.085472377497</v>
      </c>
      <c r="I90" s="19">
        <v>105248.37425559814</v>
      </c>
      <c r="J90" s="19">
        <v>84</v>
      </c>
      <c r="K90" s="19">
        <v>81</v>
      </c>
      <c r="L90" s="19">
        <v>80</v>
      </c>
      <c r="M90" s="19">
        <v>82</v>
      </c>
      <c r="N90" s="19">
        <v>85</v>
      </c>
      <c r="O90" s="20">
        <v>85</v>
      </c>
      <c r="P90" s="19">
        <v>86</v>
      </c>
      <c r="Q90" s="19">
        <v>87</v>
      </c>
      <c r="R90" s="20">
        <f t="shared" si="1"/>
        <v>-1</v>
      </c>
      <c r="S90" s="21">
        <v>1.4122158011842293E-3</v>
      </c>
      <c r="T90" s="21">
        <v>1.4419241986591399E-3</v>
      </c>
      <c r="U90" s="21">
        <v>1.4127771945633848E-3</v>
      </c>
      <c r="V90" s="21">
        <v>1.4742930262832876E-3</v>
      </c>
      <c r="W90" s="21">
        <v>1.3544780595141726E-3</v>
      </c>
      <c r="X90" s="21">
        <v>1.3211704836005493E-3</v>
      </c>
      <c r="Y90" s="21">
        <v>1.360931783922647E-3</v>
      </c>
      <c r="Z90" s="21">
        <v>1.3800238411285361E-3</v>
      </c>
      <c r="AA90" s="106">
        <v>15.540285172171735</v>
      </c>
      <c r="AB90" s="106">
        <v>4.5324506626379417</v>
      </c>
      <c r="AC90" s="106">
        <v>11.489261265850189</v>
      </c>
      <c r="AD90" s="106">
        <v>-5.4116940322786604</v>
      </c>
      <c r="AE90" s="106">
        <v>5.6984902645540956</v>
      </c>
      <c r="AF90" s="106">
        <v>10.41441457952547</v>
      </c>
      <c r="AG90" s="106">
        <v>22.361789557592317</v>
      </c>
      <c r="AH90" s="30">
        <v>37</v>
      </c>
      <c r="AI90" s="30">
        <v>70</v>
      </c>
      <c r="AJ90" s="30">
        <v>42</v>
      </c>
      <c r="AK90" s="30">
        <v>80</v>
      </c>
      <c r="AL90" s="30">
        <v>74</v>
      </c>
      <c r="AM90" s="30">
        <v>57</v>
      </c>
      <c r="AN90" s="30">
        <v>45</v>
      </c>
    </row>
    <row r="91" spans="1:40">
      <c r="A91" s="18" t="s">
        <v>117</v>
      </c>
      <c r="B91" s="19">
        <v>47688.415999999997</v>
      </c>
      <c r="C91" s="19">
        <v>49734.953000000001</v>
      </c>
      <c r="D91" s="19">
        <v>61269.777000000002</v>
      </c>
      <c r="E91" s="19">
        <v>67040.119492446203</v>
      </c>
      <c r="F91" s="19">
        <v>69024.741869178106</v>
      </c>
      <c r="G91" s="19">
        <v>74802.809774743029</v>
      </c>
      <c r="H91" s="19">
        <v>77821.912998791158</v>
      </c>
      <c r="I91" s="19">
        <v>96035.530434287735</v>
      </c>
      <c r="J91" s="19">
        <v>89</v>
      </c>
      <c r="K91" s="19">
        <v>91</v>
      </c>
      <c r="L91" s="19">
        <v>89</v>
      </c>
      <c r="M91" s="19">
        <v>88</v>
      </c>
      <c r="N91" s="19">
        <v>89</v>
      </c>
      <c r="O91" s="20">
        <v>88</v>
      </c>
      <c r="P91" s="19">
        <v>91</v>
      </c>
      <c r="Q91" s="19">
        <v>88</v>
      </c>
      <c r="R91" s="20">
        <f t="shared" si="1"/>
        <v>3</v>
      </c>
      <c r="S91" s="21">
        <v>1.1638419271936006E-3</v>
      </c>
      <c r="T91" s="21">
        <v>1.0726319816922289E-3</v>
      </c>
      <c r="U91" s="21">
        <v>1.2385554164943983E-3</v>
      </c>
      <c r="V91" s="21">
        <v>1.2684723957171657E-3</v>
      </c>
      <c r="W91" s="21">
        <v>1.2685329365479711E-3</v>
      </c>
      <c r="X91" s="21">
        <v>1.2686241421281084E-3</v>
      </c>
      <c r="Y91" s="21">
        <v>1.2313136192063547E-3</v>
      </c>
      <c r="Z91" s="21">
        <v>1.2592244063826276E-3</v>
      </c>
      <c r="AA91" s="106">
        <v>4.2914761521959548</v>
      </c>
      <c r="AB91" s="106">
        <v>23.192590530848591</v>
      </c>
      <c r="AC91" s="106">
        <v>9.4179263822784947</v>
      </c>
      <c r="AD91" s="106">
        <v>2.9603502973402698</v>
      </c>
      <c r="AE91" s="106">
        <v>8.3710097989443142</v>
      </c>
      <c r="AF91" s="106">
        <v>4.0360826460124741</v>
      </c>
      <c r="AG91" s="106">
        <v>23.404227336045437</v>
      </c>
      <c r="AH91" s="30">
        <v>86</v>
      </c>
      <c r="AI91" s="30">
        <v>18</v>
      </c>
      <c r="AJ91" s="30">
        <v>51</v>
      </c>
      <c r="AK91" s="30">
        <v>52</v>
      </c>
      <c r="AL91" s="30">
        <v>52</v>
      </c>
      <c r="AM91" s="30">
        <v>86</v>
      </c>
      <c r="AN91" s="30">
        <v>41</v>
      </c>
    </row>
    <row r="92" spans="1:40">
      <c r="A92" s="18" t="s">
        <v>115</v>
      </c>
      <c r="B92" s="19">
        <v>52189.286</v>
      </c>
      <c r="C92" s="19">
        <v>54947.58</v>
      </c>
      <c r="D92" s="19">
        <v>63504.985999999997</v>
      </c>
      <c r="E92" s="19">
        <v>70043.918434702166</v>
      </c>
      <c r="F92" s="19">
        <v>70659.850999616334</v>
      </c>
      <c r="G92" s="19">
        <v>74727.221813334807</v>
      </c>
      <c r="H92" s="19">
        <v>81281.289800522834</v>
      </c>
      <c r="I92" s="19">
        <v>92932.956993129817</v>
      </c>
      <c r="J92" s="19">
        <v>87</v>
      </c>
      <c r="K92" s="19">
        <v>87</v>
      </c>
      <c r="L92" s="19">
        <v>86</v>
      </c>
      <c r="M92" s="19">
        <v>85</v>
      </c>
      <c r="N92" s="19">
        <v>88</v>
      </c>
      <c r="O92" s="20">
        <v>89</v>
      </c>
      <c r="P92" s="19">
        <v>88</v>
      </c>
      <c r="Q92" s="19">
        <v>89</v>
      </c>
      <c r="R92" s="20">
        <f t="shared" si="1"/>
        <v>-1</v>
      </c>
      <c r="S92" s="21">
        <v>1.2736862385426683E-3</v>
      </c>
      <c r="T92" s="21">
        <v>1.1850525248227799E-3</v>
      </c>
      <c r="U92" s="21">
        <v>1.2837396875901952E-3</v>
      </c>
      <c r="V92" s="21">
        <v>1.3253075575483649E-3</v>
      </c>
      <c r="W92" s="21">
        <v>1.2985828828518977E-3</v>
      </c>
      <c r="X92" s="21">
        <v>1.2673422021450317E-3</v>
      </c>
      <c r="Y92" s="21">
        <v>1.2860485596081013E-3</v>
      </c>
      <c r="Z92" s="21">
        <v>1.2185432524177016E-3</v>
      </c>
      <c r="AA92" s="106">
        <v>5.2851728992805249</v>
      </c>
      <c r="AB92" s="106">
        <v>15.57376321213782</v>
      </c>
      <c r="AC92" s="106">
        <v>10.29672289779289</v>
      </c>
      <c r="AD92" s="106">
        <v>0.87935195328681459</v>
      </c>
      <c r="AE92" s="106">
        <v>5.7562685969158878</v>
      </c>
      <c r="AF92" s="106">
        <v>8.7706565668395768</v>
      </c>
      <c r="AG92" s="106">
        <v>14.33499298694943</v>
      </c>
      <c r="AH92" s="30">
        <v>85</v>
      </c>
      <c r="AI92" s="30">
        <v>35</v>
      </c>
      <c r="AJ92" s="30">
        <v>49</v>
      </c>
      <c r="AK92" s="30">
        <v>61</v>
      </c>
      <c r="AL92" s="30">
        <v>73</v>
      </c>
      <c r="AM92" s="30">
        <v>63</v>
      </c>
      <c r="AN92" s="30">
        <v>78</v>
      </c>
    </row>
    <row r="93" spans="1:40">
      <c r="A93" s="18" t="s">
        <v>116</v>
      </c>
      <c r="B93" s="19">
        <v>37382.951000000001</v>
      </c>
      <c r="C93" s="19">
        <v>42277.033000000003</v>
      </c>
      <c r="D93" s="19">
        <v>46899.694000000003</v>
      </c>
      <c r="E93" s="19">
        <v>49595.983816861248</v>
      </c>
      <c r="F93" s="19">
        <v>54673.818031716575</v>
      </c>
      <c r="G93" s="19">
        <v>59427.605519347198</v>
      </c>
      <c r="H93" s="19">
        <v>79121.329522913962</v>
      </c>
      <c r="I93" s="19">
        <v>92156.286461225143</v>
      </c>
      <c r="J93" s="19">
        <v>94</v>
      </c>
      <c r="K93" s="19">
        <v>95</v>
      </c>
      <c r="L93" s="19">
        <v>94</v>
      </c>
      <c r="M93" s="19">
        <v>95</v>
      </c>
      <c r="N93" s="19">
        <v>94</v>
      </c>
      <c r="O93" s="20">
        <v>94</v>
      </c>
      <c r="P93" s="19">
        <v>90</v>
      </c>
      <c r="Q93" s="19">
        <v>90</v>
      </c>
      <c r="R93" s="20">
        <f t="shared" si="1"/>
        <v>0</v>
      </c>
      <c r="S93" s="21">
        <v>9.1233572815721E-4</v>
      </c>
      <c r="T93" s="21">
        <v>9.1178728341932409E-4</v>
      </c>
      <c r="U93" s="21">
        <v>9.4806726709042587E-4</v>
      </c>
      <c r="V93" s="21">
        <v>9.3841026666446089E-4</v>
      </c>
      <c r="W93" s="21">
        <v>1.0047924419842335E-3</v>
      </c>
      <c r="X93" s="21">
        <v>1.0078671549603362E-3</v>
      </c>
      <c r="Y93" s="21">
        <v>1.2518732431158705E-3</v>
      </c>
      <c r="Z93" s="21">
        <v>1.2083594955823943E-3</v>
      </c>
      <c r="AA93" s="106">
        <v>13.091748695815909</v>
      </c>
      <c r="AB93" s="106">
        <v>10.934213382476486</v>
      </c>
      <c r="AC93" s="106">
        <v>5.7490563091120492</v>
      </c>
      <c r="AD93" s="106">
        <v>10.238397999333571</v>
      </c>
      <c r="AE93" s="106">
        <v>8.6948152859434913</v>
      </c>
      <c r="AF93" s="106">
        <v>33.139016508338528</v>
      </c>
      <c r="AG93" s="106">
        <v>16.474643458229792</v>
      </c>
      <c r="AH93" s="30">
        <v>54</v>
      </c>
      <c r="AI93" s="30">
        <v>46</v>
      </c>
      <c r="AJ93" s="30">
        <v>69</v>
      </c>
      <c r="AK93" s="30">
        <v>24</v>
      </c>
      <c r="AL93" s="30">
        <v>50</v>
      </c>
      <c r="AM93" s="30">
        <v>8</v>
      </c>
      <c r="AN93" s="30">
        <v>72</v>
      </c>
    </row>
    <row r="94" spans="1:40">
      <c r="A94" s="18" t="s">
        <v>119</v>
      </c>
      <c r="B94" s="19">
        <v>44462.921999999999</v>
      </c>
      <c r="C94" s="19">
        <v>50470.014999999999</v>
      </c>
      <c r="D94" s="19">
        <v>55011.873</v>
      </c>
      <c r="E94" s="19">
        <v>57364.693883812353</v>
      </c>
      <c r="F94" s="19">
        <v>61910.991503645804</v>
      </c>
      <c r="G94" s="19">
        <v>66066.293176193722</v>
      </c>
      <c r="H94" s="19">
        <v>70654.263377922893</v>
      </c>
      <c r="I94" s="19">
        <v>90775.170488762044</v>
      </c>
      <c r="J94" s="19">
        <v>91</v>
      </c>
      <c r="K94" s="19">
        <v>90</v>
      </c>
      <c r="L94" s="19">
        <v>91</v>
      </c>
      <c r="M94" s="19">
        <v>91</v>
      </c>
      <c r="N94" s="19">
        <v>91</v>
      </c>
      <c r="O94" s="20">
        <v>91</v>
      </c>
      <c r="P94" s="19">
        <v>93</v>
      </c>
      <c r="Q94" s="19">
        <v>91</v>
      </c>
      <c r="R94" s="20">
        <f t="shared" si="1"/>
        <v>2</v>
      </c>
      <c r="S94" s="21">
        <v>1.0851233311909279E-3</v>
      </c>
      <c r="T94" s="21">
        <v>1.0884850379869972E-3</v>
      </c>
      <c r="U94" s="21">
        <v>1.112053227738236E-3</v>
      </c>
      <c r="V94" s="21">
        <v>1.0854027592922205E-3</v>
      </c>
      <c r="W94" s="21">
        <v>1.1377968208206419E-3</v>
      </c>
      <c r="X94" s="21">
        <v>1.1204565009873761E-3</v>
      </c>
      <c r="Y94" s="21">
        <v>1.1179056566443005E-3</v>
      </c>
      <c r="Z94" s="21">
        <v>1.1902502090224538E-3</v>
      </c>
      <c r="AA94" s="106">
        <v>13.510342392701943</v>
      </c>
      <c r="AB94" s="106">
        <v>8.9991215576218764</v>
      </c>
      <c r="AC94" s="106">
        <v>4.276932879221107</v>
      </c>
      <c r="AD94" s="106">
        <v>7.925253866152616</v>
      </c>
      <c r="AE94" s="106">
        <v>6.7117349789224789</v>
      </c>
      <c r="AF94" s="106">
        <v>6.9444946600733459</v>
      </c>
      <c r="AG94" s="106">
        <v>28.477980165491715</v>
      </c>
      <c r="AH94" s="30">
        <v>49</v>
      </c>
      <c r="AI94" s="30">
        <v>55</v>
      </c>
      <c r="AJ94" s="30">
        <v>74</v>
      </c>
      <c r="AK94" s="30">
        <v>37</v>
      </c>
      <c r="AL94" s="30">
        <v>65</v>
      </c>
      <c r="AM94" s="30">
        <v>71</v>
      </c>
      <c r="AN94" s="30">
        <v>26</v>
      </c>
    </row>
    <row r="95" spans="1:40">
      <c r="A95" s="18" t="s">
        <v>114</v>
      </c>
      <c r="B95" s="19">
        <v>58493.938000000002</v>
      </c>
      <c r="C95" s="19">
        <v>67419.769</v>
      </c>
      <c r="D95" s="19">
        <v>66633.138999999996</v>
      </c>
      <c r="E95" s="19">
        <v>66399.27417318683</v>
      </c>
      <c r="F95" s="19">
        <v>67673.626764194196</v>
      </c>
      <c r="G95" s="19">
        <v>69775.513710713058</v>
      </c>
      <c r="H95" s="19">
        <v>79682.210077053925</v>
      </c>
      <c r="I95" s="19">
        <v>90739.997312049745</v>
      </c>
      <c r="J95" s="19">
        <v>82</v>
      </c>
      <c r="K95" s="19">
        <v>79</v>
      </c>
      <c r="L95" s="19">
        <v>82</v>
      </c>
      <c r="M95" s="19">
        <v>89</v>
      </c>
      <c r="N95" s="19">
        <v>90</v>
      </c>
      <c r="O95" s="20">
        <v>90</v>
      </c>
      <c r="P95" s="19">
        <v>89</v>
      </c>
      <c r="Q95" s="19">
        <v>92</v>
      </c>
      <c r="R95" s="20">
        <f t="shared" si="1"/>
        <v>-3</v>
      </c>
      <c r="S95" s="21">
        <v>1.4275520816431184E-3</v>
      </c>
      <c r="T95" s="21">
        <v>1.4540397862184027E-3</v>
      </c>
      <c r="U95" s="21">
        <v>1.3469746303544426E-3</v>
      </c>
      <c r="V95" s="21">
        <v>1.2563469012586324E-3</v>
      </c>
      <c r="W95" s="21">
        <v>1.24370221693459E-3</v>
      </c>
      <c r="X95" s="21">
        <v>1.1833633186956781E-3</v>
      </c>
      <c r="Y95" s="21">
        <v>1.2607476055987263E-3</v>
      </c>
      <c r="Z95" s="21">
        <v>1.189789015937292E-3</v>
      </c>
      <c r="AA95" s="106">
        <v>15.259412009497453</v>
      </c>
      <c r="AB95" s="106">
        <v>-1.1667646028274135</v>
      </c>
      <c r="AC95" s="106">
        <v>-0.35097375018332855</v>
      </c>
      <c r="AD95" s="106">
        <v>1.9192266886585543</v>
      </c>
      <c r="AE95" s="106">
        <v>3.1059173965107618</v>
      </c>
      <c r="AF95" s="106">
        <v>14.197955471046342</v>
      </c>
      <c r="AG95" s="106">
        <v>13.877360108740405</v>
      </c>
      <c r="AH95" s="30">
        <v>39</v>
      </c>
      <c r="AI95" s="30">
        <v>87</v>
      </c>
      <c r="AJ95" s="30">
        <v>91</v>
      </c>
      <c r="AK95" s="30">
        <v>57</v>
      </c>
      <c r="AL95" s="30">
        <v>83</v>
      </c>
      <c r="AM95" s="30">
        <v>42</v>
      </c>
      <c r="AN95" s="30">
        <v>80</v>
      </c>
    </row>
    <row r="96" spans="1:40">
      <c r="A96" s="18" t="s">
        <v>122</v>
      </c>
      <c r="B96" s="19">
        <v>52649.063000000002</v>
      </c>
      <c r="C96" s="19">
        <v>55583.786</v>
      </c>
      <c r="D96" s="19">
        <v>56852.063999999998</v>
      </c>
      <c r="E96" s="19">
        <v>63954.691297411548</v>
      </c>
      <c r="F96" s="19">
        <v>58327.002260777401</v>
      </c>
      <c r="G96" s="19">
        <v>62310.423669783311</v>
      </c>
      <c r="H96" s="19">
        <v>61927.271424700033</v>
      </c>
      <c r="I96" s="19">
        <v>87758.974487671017</v>
      </c>
      <c r="J96" s="19">
        <v>86</v>
      </c>
      <c r="K96" s="19">
        <v>86</v>
      </c>
      <c r="L96" s="19">
        <v>90</v>
      </c>
      <c r="M96" s="19">
        <v>90</v>
      </c>
      <c r="N96" s="19">
        <v>92</v>
      </c>
      <c r="O96" s="20">
        <v>92</v>
      </c>
      <c r="P96" s="19">
        <v>96</v>
      </c>
      <c r="Q96" s="19">
        <v>93</v>
      </c>
      <c r="R96" s="20">
        <f t="shared" si="1"/>
        <v>3</v>
      </c>
      <c r="S96" s="21">
        <v>1.2849071553741121E-3</v>
      </c>
      <c r="T96" s="21">
        <v>1.1987735572432687E-3</v>
      </c>
      <c r="U96" s="21">
        <v>1.1492522945870389E-3</v>
      </c>
      <c r="V96" s="21">
        <v>1.2100927191294787E-3</v>
      </c>
      <c r="W96" s="21">
        <v>1.0719304622411492E-3</v>
      </c>
      <c r="X96" s="21">
        <v>1.0567585363672844E-3</v>
      </c>
      <c r="Y96" s="21">
        <v>9.798254728935554E-4</v>
      </c>
      <c r="Z96" s="21">
        <v>1.1507016419261714E-3</v>
      </c>
      <c r="AA96" s="106">
        <v>5.5741219933961474</v>
      </c>
      <c r="AB96" s="106">
        <v>2.2817409379058802</v>
      </c>
      <c r="AC96" s="106">
        <v>12.493174033948094</v>
      </c>
      <c r="AD96" s="106">
        <v>-8.7994937079180602</v>
      </c>
      <c r="AE96" s="106">
        <v>6.8294636353780191</v>
      </c>
      <c r="AF96" s="106">
        <v>-0.61490874643030224</v>
      </c>
      <c r="AG96" s="106">
        <v>41.7129682427246</v>
      </c>
      <c r="AH96" s="30">
        <v>84</v>
      </c>
      <c r="AI96" s="30">
        <v>80</v>
      </c>
      <c r="AJ96" s="30">
        <v>36</v>
      </c>
      <c r="AK96" s="30">
        <v>86</v>
      </c>
      <c r="AL96" s="30">
        <v>63</v>
      </c>
      <c r="AM96" s="30">
        <v>94</v>
      </c>
      <c r="AN96" s="30">
        <v>9</v>
      </c>
    </row>
    <row r="97" spans="1:40">
      <c r="A97" s="18" t="s">
        <v>118</v>
      </c>
      <c r="B97" s="19">
        <v>41416.250999999997</v>
      </c>
      <c r="C97" s="19">
        <v>48751.819000000003</v>
      </c>
      <c r="D97" s="19">
        <v>51790.608</v>
      </c>
      <c r="E97" s="19">
        <v>51894.533883112694</v>
      </c>
      <c r="F97" s="19">
        <v>56573.087570412856</v>
      </c>
      <c r="G97" s="19">
        <v>60396.793777194638</v>
      </c>
      <c r="H97" s="19">
        <v>71490.471231320305</v>
      </c>
      <c r="I97" s="19">
        <v>80981.339728045437</v>
      </c>
      <c r="J97" s="19">
        <v>92</v>
      </c>
      <c r="K97" s="19">
        <v>92</v>
      </c>
      <c r="L97" s="19">
        <v>92</v>
      </c>
      <c r="M97" s="19">
        <v>94</v>
      </c>
      <c r="N97" s="19">
        <v>93</v>
      </c>
      <c r="O97" s="20">
        <v>93</v>
      </c>
      <c r="P97" s="19">
        <v>92</v>
      </c>
      <c r="Q97" s="19">
        <v>94</v>
      </c>
      <c r="R97" s="20">
        <f t="shared" si="1"/>
        <v>-2</v>
      </c>
      <c r="S97" s="21">
        <v>1.0107689335073298E-3</v>
      </c>
      <c r="T97" s="21">
        <v>1.0514287653005496E-3</v>
      </c>
      <c r="U97" s="21">
        <v>1.0469360458409717E-3</v>
      </c>
      <c r="V97" s="21">
        <v>9.8190134829271398E-4</v>
      </c>
      <c r="W97" s="21">
        <v>1.0396971138450107E-3</v>
      </c>
      <c r="X97" s="21">
        <v>1.0243041795303341E-3</v>
      </c>
      <c r="Y97" s="21">
        <v>1.1311363018276378E-3</v>
      </c>
      <c r="Z97" s="21">
        <v>1.0618328340144209E-3</v>
      </c>
      <c r="AA97" s="106">
        <v>17.711810757569552</v>
      </c>
      <c r="AB97" s="106">
        <v>6.2331807557785623</v>
      </c>
      <c r="AC97" s="106">
        <v>0.20066550119028648</v>
      </c>
      <c r="AD97" s="106">
        <v>9.015503825196987</v>
      </c>
      <c r="AE97" s="106">
        <v>6.7588784190409683</v>
      </c>
      <c r="AF97" s="106">
        <v>18.367990683496444</v>
      </c>
      <c r="AG97" s="106">
        <v>13.275711200749711</v>
      </c>
      <c r="AH97" s="30">
        <v>27</v>
      </c>
      <c r="AI97" s="30">
        <v>62</v>
      </c>
      <c r="AJ97" s="30">
        <v>89</v>
      </c>
      <c r="AK97" s="30">
        <v>28</v>
      </c>
      <c r="AL97" s="30">
        <v>64</v>
      </c>
      <c r="AM97" s="30">
        <v>28</v>
      </c>
      <c r="AN97" s="30">
        <v>83</v>
      </c>
    </row>
    <row r="98" spans="1:40">
      <c r="A98" s="18" t="s">
        <v>121</v>
      </c>
      <c r="B98" s="19">
        <v>36069.502</v>
      </c>
      <c r="C98" s="19">
        <v>43192.756000000001</v>
      </c>
      <c r="D98" s="19">
        <v>43050.18</v>
      </c>
      <c r="E98" s="19">
        <v>53734.985566310206</v>
      </c>
      <c r="F98" s="19">
        <v>52962.445315491808</v>
      </c>
      <c r="G98" s="19">
        <v>52940.809841291026</v>
      </c>
      <c r="H98" s="19">
        <v>61983.432687620225</v>
      </c>
      <c r="I98" s="19">
        <v>77881.651599600853</v>
      </c>
      <c r="J98" s="19">
        <v>96</v>
      </c>
      <c r="K98" s="19">
        <v>94</v>
      </c>
      <c r="L98" s="19">
        <v>97</v>
      </c>
      <c r="M98" s="19">
        <v>92</v>
      </c>
      <c r="N98" s="19">
        <v>96</v>
      </c>
      <c r="O98" s="20">
        <v>97</v>
      </c>
      <c r="P98" s="19">
        <v>95</v>
      </c>
      <c r="Q98" s="19">
        <v>95</v>
      </c>
      <c r="R98" s="20">
        <f t="shared" si="1"/>
        <v>0</v>
      </c>
      <c r="S98" s="21">
        <v>8.8028083634804377E-4</v>
      </c>
      <c r="T98" s="21">
        <v>9.3153664914549968E-4</v>
      </c>
      <c r="U98" s="21">
        <v>8.7025016624524049E-4</v>
      </c>
      <c r="V98" s="21">
        <v>1.0167247074015875E-3</v>
      </c>
      <c r="W98" s="21">
        <v>9.7334092766556747E-4</v>
      </c>
      <c r="X98" s="21">
        <v>8.9785383290711914E-4</v>
      </c>
      <c r="Y98" s="21">
        <v>9.8071406744540792E-4</v>
      </c>
      <c r="Z98" s="21">
        <v>1.0211895124660208E-3</v>
      </c>
      <c r="AA98" s="106">
        <v>19.748689627042808</v>
      </c>
      <c r="AB98" s="106">
        <v>-0.3300923886403524</v>
      </c>
      <c r="AC98" s="106">
        <v>24.819421350410622</v>
      </c>
      <c r="AD98" s="106">
        <v>-1.4376857882748766</v>
      </c>
      <c r="AE98" s="106">
        <v>-4.0850595307489357E-2</v>
      </c>
      <c r="AF98" s="106">
        <v>17.080628107952435</v>
      </c>
      <c r="AG98" s="106">
        <v>25.649142396006624</v>
      </c>
      <c r="AH98" s="30">
        <v>18</v>
      </c>
      <c r="AI98" s="30">
        <v>84</v>
      </c>
      <c r="AJ98" s="30">
        <v>18</v>
      </c>
      <c r="AK98" s="30">
        <v>72</v>
      </c>
      <c r="AL98" s="30">
        <v>95</v>
      </c>
      <c r="AM98" s="30">
        <v>31</v>
      </c>
      <c r="AN98" s="30">
        <v>34</v>
      </c>
    </row>
    <row r="99" spans="1:40">
      <c r="A99" s="18" t="s">
        <v>120</v>
      </c>
      <c r="B99" s="19">
        <v>35622.400999999998</v>
      </c>
      <c r="C99" s="19">
        <v>45169.023000000001</v>
      </c>
      <c r="D99" s="19">
        <v>45864.663</v>
      </c>
      <c r="E99" s="19">
        <v>52055.278542950502</v>
      </c>
      <c r="F99" s="19">
        <v>46268.36741388603</v>
      </c>
      <c r="G99" s="19">
        <v>52977.259688875958</v>
      </c>
      <c r="H99" s="19">
        <v>63504.991795948365</v>
      </c>
      <c r="I99" s="19">
        <v>74939.904829944804</v>
      </c>
      <c r="J99" s="19">
        <v>97</v>
      </c>
      <c r="K99" s="19">
        <v>93</v>
      </c>
      <c r="L99" s="19">
        <v>95</v>
      </c>
      <c r="M99" s="19">
        <v>93</v>
      </c>
      <c r="N99" s="19">
        <v>98</v>
      </c>
      <c r="O99" s="20">
        <v>96</v>
      </c>
      <c r="P99" s="19">
        <v>94</v>
      </c>
      <c r="Q99" s="19">
        <v>96</v>
      </c>
      <c r="R99" s="20">
        <f t="shared" si="1"/>
        <v>-2</v>
      </c>
      <c r="S99" s="21">
        <v>8.6936927892726078E-4</v>
      </c>
      <c r="T99" s="21">
        <v>9.7415873001009711E-4</v>
      </c>
      <c r="U99" s="21">
        <v>9.2714433715566187E-4</v>
      </c>
      <c r="V99" s="21">
        <v>9.8494281309478935E-4</v>
      </c>
      <c r="W99" s="21">
        <v>8.503175295614643E-4</v>
      </c>
      <c r="X99" s="21">
        <v>8.9847200696718961E-4</v>
      </c>
      <c r="Y99" s="21">
        <v>1.0047884750295677E-3</v>
      </c>
      <c r="Z99" s="21">
        <v>9.8261712875556879E-4</v>
      </c>
      <c r="AA99" s="106">
        <v>26.799490578975863</v>
      </c>
      <c r="AB99" s="106">
        <v>1.5400820159426445</v>
      </c>
      <c r="AC99" s="106">
        <v>13.497571197569911</v>
      </c>
      <c r="AD99" s="106">
        <v>-11.116857485047788</v>
      </c>
      <c r="AE99" s="106">
        <v>14.499954612568544</v>
      </c>
      <c r="AF99" s="106">
        <v>19.872171888277194</v>
      </c>
      <c r="AG99" s="106">
        <v>18.006321567190554</v>
      </c>
      <c r="AH99" s="30">
        <v>7</v>
      </c>
      <c r="AI99" s="30">
        <v>82</v>
      </c>
      <c r="AJ99" s="30">
        <v>31</v>
      </c>
      <c r="AK99" s="30">
        <v>91</v>
      </c>
      <c r="AL99" s="30">
        <v>22</v>
      </c>
      <c r="AM99" s="30">
        <v>24</v>
      </c>
      <c r="AN99" s="30">
        <v>66</v>
      </c>
    </row>
    <row r="100" spans="1:40">
      <c r="A100" s="18" t="s">
        <v>123</v>
      </c>
      <c r="B100" s="19">
        <v>36333.690999999999</v>
      </c>
      <c r="C100" s="19">
        <v>39030.714</v>
      </c>
      <c r="D100" s="19">
        <v>42820.040999999997</v>
      </c>
      <c r="E100" s="19">
        <v>48424.088898285365</v>
      </c>
      <c r="F100" s="19">
        <v>54514.742639901931</v>
      </c>
      <c r="G100" s="19">
        <v>57938.494655469942</v>
      </c>
      <c r="H100" s="19">
        <v>60480.044780307348</v>
      </c>
      <c r="I100" s="19">
        <v>74499.696547325206</v>
      </c>
      <c r="J100" s="19">
        <v>95</v>
      </c>
      <c r="K100" s="19">
        <v>97</v>
      </c>
      <c r="L100" s="19">
        <v>98</v>
      </c>
      <c r="M100" s="19">
        <v>96</v>
      </c>
      <c r="N100" s="19">
        <v>95</v>
      </c>
      <c r="O100" s="20">
        <v>95</v>
      </c>
      <c r="P100" s="19">
        <v>97</v>
      </c>
      <c r="Q100" s="19">
        <v>97</v>
      </c>
      <c r="R100" s="20">
        <f t="shared" si="1"/>
        <v>0</v>
      </c>
      <c r="S100" s="21">
        <v>8.8672840287873649E-4</v>
      </c>
      <c r="T100" s="21">
        <v>8.4177403575072497E-4</v>
      </c>
      <c r="U100" s="21">
        <v>8.6559795566192781E-4</v>
      </c>
      <c r="V100" s="21">
        <v>9.1623673287381455E-4</v>
      </c>
      <c r="W100" s="21">
        <v>1.0018689631207615E-3</v>
      </c>
      <c r="X100" s="21">
        <v>9.8261246201619776E-4</v>
      </c>
      <c r="Y100" s="21">
        <v>9.5692716817896034E-4</v>
      </c>
      <c r="Z100" s="21">
        <v>9.7684508781551598E-4</v>
      </c>
      <c r="AA100" s="106">
        <v>7.4229260110127484</v>
      </c>
      <c r="AB100" s="106">
        <v>9.7085771989720655</v>
      </c>
      <c r="AC100" s="106">
        <v>13.087441691812884</v>
      </c>
      <c r="AD100" s="106">
        <v>12.577735338314696</v>
      </c>
      <c r="AE100" s="106">
        <v>6.2804148928734094</v>
      </c>
      <c r="AF100" s="106">
        <v>4.3866347235127279</v>
      </c>
      <c r="AG100" s="106">
        <v>23.180623985884921</v>
      </c>
      <c r="AH100" s="30">
        <v>76</v>
      </c>
      <c r="AI100" s="30">
        <v>51</v>
      </c>
      <c r="AJ100" s="30">
        <v>33</v>
      </c>
      <c r="AK100" s="30">
        <v>18</v>
      </c>
      <c r="AL100" s="30">
        <v>68</v>
      </c>
      <c r="AM100" s="30">
        <v>82</v>
      </c>
      <c r="AN100" s="30">
        <v>43</v>
      </c>
    </row>
    <row r="101" spans="1:40">
      <c r="A101" s="18" t="s">
        <v>124</v>
      </c>
      <c r="B101" s="19">
        <v>27434.245999999999</v>
      </c>
      <c r="C101" s="19">
        <v>32768.983</v>
      </c>
      <c r="D101" s="19">
        <v>47079.082000000002</v>
      </c>
      <c r="E101" s="19">
        <v>39927.677358500463</v>
      </c>
      <c r="F101" s="19">
        <v>45727.303465970996</v>
      </c>
      <c r="G101" s="19">
        <v>49915.618342598689</v>
      </c>
      <c r="H101" s="19">
        <v>59850.435504173831</v>
      </c>
      <c r="I101" s="19">
        <v>69585.966554205312</v>
      </c>
      <c r="J101" s="19">
        <v>99</v>
      </c>
      <c r="K101" s="19">
        <v>99</v>
      </c>
      <c r="L101" s="19">
        <v>93</v>
      </c>
      <c r="M101" s="19">
        <v>98</v>
      </c>
      <c r="N101" s="20">
        <v>99</v>
      </c>
      <c r="O101" s="20">
        <v>98</v>
      </c>
      <c r="P101" s="20">
        <v>98</v>
      </c>
      <c r="Q101" s="20">
        <v>98</v>
      </c>
      <c r="R101" s="20">
        <f t="shared" si="1"/>
        <v>0</v>
      </c>
      <c r="S101" s="21">
        <v>6.6953630281499235E-4</v>
      </c>
      <c r="T101" s="21">
        <v>7.0672750355929689E-4</v>
      </c>
      <c r="U101" s="21">
        <v>9.5169355708090678E-4</v>
      </c>
      <c r="V101" s="21">
        <v>7.5547533235029239E-4</v>
      </c>
      <c r="W101" s="21">
        <v>8.4037388587483177E-4</v>
      </c>
      <c r="X101" s="21">
        <v>8.4654785949036062E-4</v>
      </c>
      <c r="Y101" s="21">
        <v>9.4696536633410088E-4</v>
      </c>
      <c r="Z101" s="21">
        <v>9.1241592596541629E-4</v>
      </c>
      <c r="AA101" s="106">
        <v>19.445538980732337</v>
      </c>
      <c r="AB101" s="106">
        <v>43.66964638481457</v>
      </c>
      <c r="AC101" s="106">
        <v>-15.190195597908087</v>
      </c>
      <c r="AD101" s="106">
        <v>14.525328020954404</v>
      </c>
      <c r="AE101" s="106">
        <v>9.1593305512635936</v>
      </c>
      <c r="AF101" s="106">
        <v>19.903223663156794</v>
      </c>
      <c r="AG101" s="106">
        <v>16.266433097805205</v>
      </c>
      <c r="AH101" s="30">
        <v>20</v>
      </c>
      <c r="AI101" s="30">
        <v>5</v>
      </c>
      <c r="AJ101" s="30">
        <v>102</v>
      </c>
      <c r="AK101" s="30">
        <v>15</v>
      </c>
      <c r="AL101" s="30">
        <v>47</v>
      </c>
      <c r="AM101" s="30">
        <v>23</v>
      </c>
      <c r="AN101" s="30">
        <v>73</v>
      </c>
    </row>
    <row r="102" spans="1:40">
      <c r="A102" s="18" t="s">
        <v>127</v>
      </c>
      <c r="B102" s="19">
        <v>24435.13</v>
      </c>
      <c r="C102" s="19">
        <v>25130.778999999999</v>
      </c>
      <c r="D102" s="19">
        <v>29217.737000000001</v>
      </c>
      <c r="E102" s="19">
        <v>32628.312952871936</v>
      </c>
      <c r="F102" s="19">
        <v>35363.341923746746</v>
      </c>
      <c r="G102" s="19">
        <v>37646.729496688778</v>
      </c>
      <c r="H102" s="19">
        <v>44135.774796715436</v>
      </c>
      <c r="I102" s="19">
        <v>59433.603583827593</v>
      </c>
      <c r="J102" s="19">
        <v>102</v>
      </c>
      <c r="K102" s="19">
        <v>102</v>
      </c>
      <c r="L102" s="19">
        <v>102</v>
      </c>
      <c r="M102" s="19">
        <v>101</v>
      </c>
      <c r="N102" s="20">
        <v>102</v>
      </c>
      <c r="O102" s="20">
        <v>102</v>
      </c>
      <c r="P102" s="20">
        <v>101</v>
      </c>
      <c r="Q102" s="20">
        <v>99</v>
      </c>
      <c r="R102" s="20">
        <f t="shared" si="1"/>
        <v>2</v>
      </c>
      <c r="S102" s="21">
        <v>5.9634249102394528E-4</v>
      </c>
      <c r="T102" s="21">
        <v>5.419946266007219E-4</v>
      </c>
      <c r="U102" s="21">
        <v>5.9063029426496513E-4</v>
      </c>
      <c r="V102" s="21">
        <v>6.1736337305010817E-4</v>
      </c>
      <c r="W102" s="21">
        <v>6.4990556664018117E-4</v>
      </c>
      <c r="X102" s="21">
        <v>6.3847267309190888E-4</v>
      </c>
      <c r="Y102" s="21">
        <v>6.9832491270504322E-4</v>
      </c>
      <c r="Z102" s="21">
        <v>7.7929745224071111E-4</v>
      </c>
      <c r="AA102" s="106">
        <v>2.8469216247263489</v>
      </c>
      <c r="AB102" s="106">
        <v>16.262758906120681</v>
      </c>
      <c r="AC102" s="106">
        <v>11.672964106946182</v>
      </c>
      <c r="AD102" s="106">
        <v>8.3823793612169339</v>
      </c>
      <c r="AE102" s="106">
        <v>6.4569337871563448</v>
      </c>
      <c r="AF102" s="106">
        <v>17.236677360240279</v>
      </c>
      <c r="AG102" s="106">
        <v>34.660836606069097</v>
      </c>
      <c r="AH102" s="30">
        <v>92</v>
      </c>
      <c r="AI102" s="30">
        <v>32</v>
      </c>
      <c r="AJ102" s="30">
        <v>40</v>
      </c>
      <c r="AK102" s="30">
        <v>35</v>
      </c>
      <c r="AL102" s="30">
        <v>67</v>
      </c>
      <c r="AM102" s="30">
        <v>30</v>
      </c>
      <c r="AN102" s="30">
        <v>17</v>
      </c>
    </row>
    <row r="103" spans="1:40">
      <c r="A103" s="18" t="s">
        <v>126</v>
      </c>
      <c r="B103" s="19">
        <v>37829.286999999997</v>
      </c>
      <c r="C103" s="19">
        <v>39422.288</v>
      </c>
      <c r="D103" s="19">
        <v>44148.86</v>
      </c>
      <c r="E103" s="19">
        <v>45591.486523870561</v>
      </c>
      <c r="F103" s="19">
        <v>46351.246059854857</v>
      </c>
      <c r="G103" s="19">
        <v>47368.381326999261</v>
      </c>
      <c r="H103" s="19">
        <v>44205.127770199062</v>
      </c>
      <c r="I103" s="19">
        <v>54787.252390766407</v>
      </c>
      <c r="J103" s="19">
        <v>93</v>
      </c>
      <c r="K103" s="19">
        <v>96</v>
      </c>
      <c r="L103" s="19">
        <v>96</v>
      </c>
      <c r="M103" s="19">
        <v>97</v>
      </c>
      <c r="N103" s="20">
        <v>97</v>
      </c>
      <c r="O103" s="20">
        <v>99</v>
      </c>
      <c r="P103" s="20">
        <v>100</v>
      </c>
      <c r="Q103" s="20">
        <v>100</v>
      </c>
      <c r="R103" s="20">
        <f t="shared" si="1"/>
        <v>0</v>
      </c>
      <c r="S103" s="21">
        <v>9.2322861565458201E-4</v>
      </c>
      <c r="T103" s="21">
        <v>8.5021909843328446E-4</v>
      </c>
      <c r="U103" s="21">
        <v>8.9245974707975316E-4</v>
      </c>
      <c r="V103" s="21">
        <v>8.6264079737741477E-4</v>
      </c>
      <c r="W103" s="21">
        <v>8.5184066879097733E-4</v>
      </c>
      <c r="X103" s="21">
        <v>8.0334779276234724E-4</v>
      </c>
      <c r="Y103" s="21">
        <v>6.9942222909694649E-4</v>
      </c>
      <c r="Z103" s="21">
        <v>7.1837417940127913E-4</v>
      </c>
      <c r="AA103" s="106">
        <v>4.2110257060885345</v>
      </c>
      <c r="AB103" s="106">
        <v>11.989593298085595</v>
      </c>
      <c r="AC103" s="106">
        <v>3.2676416194451292</v>
      </c>
      <c r="AD103" s="106">
        <v>1.666450457996163</v>
      </c>
      <c r="AE103" s="106">
        <v>2.1944076019681233</v>
      </c>
      <c r="AF103" s="106">
        <v>-6.6779853315299817</v>
      </c>
      <c r="AG103" s="106">
        <v>23.938681221732153</v>
      </c>
      <c r="AH103" s="30">
        <v>87</v>
      </c>
      <c r="AI103" s="30">
        <v>45</v>
      </c>
      <c r="AJ103" s="30">
        <v>80</v>
      </c>
      <c r="AK103" s="30">
        <v>59</v>
      </c>
      <c r="AL103" s="30">
        <v>87</v>
      </c>
      <c r="AM103" s="30">
        <v>101</v>
      </c>
      <c r="AN103" s="30">
        <v>36</v>
      </c>
    </row>
    <row r="104" spans="1:40">
      <c r="A104" s="18" t="s">
        <v>125</v>
      </c>
      <c r="B104" s="19">
        <v>25423.423999999999</v>
      </c>
      <c r="C104" s="19">
        <v>27929.132000000001</v>
      </c>
      <c r="D104" s="19">
        <v>30883.881000000001</v>
      </c>
      <c r="E104" s="19">
        <v>31843.673777831995</v>
      </c>
      <c r="F104" s="19">
        <v>36989.216701289952</v>
      </c>
      <c r="G104" s="19">
        <v>39386.727865176937</v>
      </c>
      <c r="H104" s="19">
        <v>54432.692556817667</v>
      </c>
      <c r="I104" s="19">
        <v>50940.404273473221</v>
      </c>
      <c r="J104" s="19">
        <v>101</v>
      </c>
      <c r="K104" s="19">
        <v>101</v>
      </c>
      <c r="L104" s="19">
        <v>101</v>
      </c>
      <c r="M104" s="19">
        <v>102</v>
      </c>
      <c r="N104" s="20">
        <v>101</v>
      </c>
      <c r="O104" s="20">
        <v>100</v>
      </c>
      <c r="P104" s="20">
        <v>99</v>
      </c>
      <c r="Q104" s="20">
        <v>101</v>
      </c>
      <c r="R104" s="20">
        <f t="shared" si="1"/>
        <v>-2</v>
      </c>
      <c r="S104" s="21">
        <v>6.2046193322965555E-4</v>
      </c>
      <c r="T104" s="21">
        <v>6.023466073066129E-4</v>
      </c>
      <c r="U104" s="21">
        <v>6.2431103829410758E-4</v>
      </c>
      <c r="V104" s="21">
        <v>6.0251714154467952E-4</v>
      </c>
      <c r="W104" s="21">
        <v>6.7978580451090226E-4</v>
      </c>
      <c r="X104" s="21">
        <v>6.6798231242464054E-4</v>
      </c>
      <c r="Y104" s="21">
        <v>8.6124477146074636E-4</v>
      </c>
      <c r="Z104" s="21">
        <v>6.6793404526512034E-4</v>
      </c>
      <c r="AA104" s="106">
        <v>9.8559029657059796</v>
      </c>
      <c r="AB104" s="106">
        <v>10.579451591979307</v>
      </c>
      <c r="AC104" s="106">
        <v>3.1077466521516328</v>
      </c>
      <c r="AD104" s="106">
        <v>16.158760321932547</v>
      </c>
      <c r="AE104" s="106">
        <v>6.4816489174353649</v>
      </c>
      <c r="AF104" s="106">
        <v>38.200595751807413</v>
      </c>
      <c r="AG104" s="106">
        <v>-6.4157919061217541</v>
      </c>
      <c r="AH104" s="30">
        <v>65</v>
      </c>
      <c r="AI104" s="30">
        <v>47</v>
      </c>
      <c r="AJ104" s="30">
        <v>81</v>
      </c>
      <c r="AK104" s="30">
        <v>9</v>
      </c>
      <c r="AL104" s="30">
        <v>66</v>
      </c>
      <c r="AM104" s="30">
        <v>6</v>
      </c>
      <c r="AN104" s="30">
        <v>102</v>
      </c>
    </row>
    <row r="105" spans="1:40">
      <c r="A105" s="18" t="s">
        <v>128</v>
      </c>
      <c r="B105" s="19">
        <v>26767.698</v>
      </c>
      <c r="C105" s="19">
        <v>30936.401000000002</v>
      </c>
      <c r="D105" s="19">
        <v>34696.756000000001</v>
      </c>
      <c r="E105" s="19">
        <v>33400.155331161419</v>
      </c>
      <c r="F105" s="19">
        <v>37089.701949588896</v>
      </c>
      <c r="G105" s="19">
        <v>39043.417190225678</v>
      </c>
      <c r="H105" s="19">
        <v>38715.143658223169</v>
      </c>
      <c r="I105" s="19">
        <v>45910.583945344209</v>
      </c>
      <c r="J105" s="19">
        <v>100</v>
      </c>
      <c r="K105" s="19">
        <v>100</v>
      </c>
      <c r="L105" s="19">
        <v>100</v>
      </c>
      <c r="M105" s="19">
        <v>100</v>
      </c>
      <c r="N105" s="20">
        <v>100</v>
      </c>
      <c r="O105" s="20">
        <v>101</v>
      </c>
      <c r="P105" s="20">
        <v>102</v>
      </c>
      <c r="Q105" s="20">
        <v>102</v>
      </c>
      <c r="R105" s="20">
        <f t="shared" si="1"/>
        <v>0</v>
      </c>
      <c r="S105" s="21">
        <v>6.5326911312919877E-4</v>
      </c>
      <c r="T105" s="21">
        <v>6.6720427203490981E-4</v>
      </c>
      <c r="U105" s="21">
        <v>7.0138748960330824E-4</v>
      </c>
      <c r="V105" s="21">
        <v>6.3196747516265303E-4</v>
      </c>
      <c r="W105" s="21">
        <v>6.8163251691652049E-4</v>
      </c>
      <c r="X105" s="21">
        <v>6.6215990800153133E-4</v>
      </c>
      <c r="Y105" s="21">
        <v>6.1255862030327134E-4</v>
      </c>
      <c r="Z105" s="21">
        <v>6.0198269904713543E-4</v>
      </c>
      <c r="AA105" s="106">
        <v>15.573632816688246</v>
      </c>
      <c r="AB105" s="106">
        <v>12.155114617243299</v>
      </c>
      <c r="AC105" s="106">
        <v>-3.7369507075490844</v>
      </c>
      <c r="AD105" s="106">
        <v>11.046495388556579</v>
      </c>
      <c r="AE105" s="106">
        <v>5.267540955956477</v>
      </c>
      <c r="AF105" s="106">
        <v>-0.84079098507979211</v>
      </c>
      <c r="AG105" s="106">
        <v>18.585596247923817</v>
      </c>
      <c r="AH105" s="30">
        <v>36</v>
      </c>
      <c r="AI105" s="30">
        <v>44</v>
      </c>
      <c r="AJ105" s="30">
        <v>97</v>
      </c>
      <c r="AK105" s="30">
        <v>22</v>
      </c>
      <c r="AL105" s="30">
        <v>77</v>
      </c>
      <c r="AM105" s="30">
        <v>95</v>
      </c>
      <c r="AN105" s="30">
        <v>64</v>
      </c>
    </row>
    <row r="106" spans="1:40">
      <c r="A106" s="108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10"/>
      <c r="O106" s="110"/>
      <c r="P106" s="110"/>
      <c r="Q106" s="110"/>
      <c r="R106" s="110"/>
      <c r="S106" s="111"/>
      <c r="T106" s="111"/>
      <c r="U106" s="111"/>
      <c r="V106" s="111"/>
      <c r="W106" s="111"/>
      <c r="X106" s="111"/>
      <c r="Y106" s="111"/>
      <c r="Z106" s="111"/>
      <c r="AA106" s="112"/>
      <c r="AB106" s="112"/>
      <c r="AC106" s="112"/>
      <c r="AD106" s="112"/>
      <c r="AE106" s="112"/>
      <c r="AF106" s="112"/>
      <c r="AG106" s="112"/>
      <c r="AH106" s="108"/>
      <c r="AI106" s="108"/>
      <c r="AJ106" s="108"/>
      <c r="AK106" s="108"/>
      <c r="AL106" s="108"/>
      <c r="AM106" s="108"/>
      <c r="AN106" s="108"/>
    </row>
    <row r="107" spans="1:40">
      <c r="C107" s="84" t="s">
        <v>170</v>
      </c>
    </row>
    <row r="108" spans="1:40">
      <c r="A108" s="22" t="s">
        <v>129</v>
      </c>
      <c r="B108" s="107" t="s">
        <v>145</v>
      </c>
      <c r="C108" s="21">
        <v>1.967261392845588E-2</v>
      </c>
    </row>
    <row r="109" spans="1:40">
      <c r="A109" s="22" t="s">
        <v>131</v>
      </c>
      <c r="B109" s="17" t="s">
        <v>132</v>
      </c>
      <c r="C109" s="21">
        <v>2.3371505134187499E-2</v>
      </c>
    </row>
    <row r="110" spans="1:40">
      <c r="A110" s="22" t="s">
        <v>133</v>
      </c>
      <c r="B110" s="17" t="s">
        <v>134</v>
      </c>
      <c r="C110" s="21">
        <v>4.470536845430733E-2</v>
      </c>
    </row>
    <row r="111" spans="1:40">
      <c r="A111" s="22" t="s">
        <v>135</v>
      </c>
      <c r="B111" s="17" t="s">
        <v>136</v>
      </c>
      <c r="C111" s="21">
        <v>7.7570177367314058E-2</v>
      </c>
    </row>
    <row r="112" spans="1:40">
      <c r="A112" s="22" t="s">
        <v>137</v>
      </c>
      <c r="B112" s="17" t="s">
        <v>138</v>
      </c>
      <c r="C112" s="21">
        <v>0.36037229103326668</v>
      </c>
    </row>
    <row r="127" spans="3:8" ht="27.75" customHeight="1">
      <c r="C127" s="118" t="s">
        <v>170</v>
      </c>
      <c r="D127" s="92" t="s">
        <v>171</v>
      </c>
      <c r="E127" s="24"/>
      <c r="F127" s="24"/>
      <c r="G127" s="24"/>
      <c r="H127" s="24"/>
    </row>
    <row r="128" spans="3:8">
      <c r="C128" s="119"/>
      <c r="D128" s="91">
        <v>2017</v>
      </c>
      <c r="E128" s="91">
        <v>2018</v>
      </c>
      <c r="F128" s="91">
        <v>2019</v>
      </c>
      <c r="G128" s="91">
        <v>2020</v>
      </c>
      <c r="H128" s="91">
        <v>2021</v>
      </c>
    </row>
    <row r="129" spans="1:8">
      <c r="A129" s="22" t="s">
        <v>137</v>
      </c>
      <c r="B129" s="17" t="s">
        <v>138</v>
      </c>
      <c r="C129" s="21">
        <v>0.36037229103326668</v>
      </c>
      <c r="D129" s="19">
        <v>21841.865820839364</v>
      </c>
      <c r="E129" s="19">
        <v>22397.271570114932</v>
      </c>
      <c r="F129" s="19">
        <v>23367.033637107645</v>
      </c>
      <c r="G129" s="19">
        <v>22926.009540311145</v>
      </c>
      <c r="H129" s="19">
        <v>27484.016310181923</v>
      </c>
    </row>
    <row r="130" spans="1:8">
      <c r="A130" s="22" t="s">
        <v>135</v>
      </c>
      <c r="B130" s="17" t="s">
        <v>136</v>
      </c>
      <c r="C130" s="21">
        <v>7.7570177367314058E-2</v>
      </c>
      <c r="D130" s="19">
        <v>4104.1621366558356</v>
      </c>
      <c r="E130" s="19">
        <v>4466.70132543004</v>
      </c>
      <c r="F130" s="19">
        <v>4964.7205954228784</v>
      </c>
      <c r="G130" s="19">
        <v>5227.3635997388647</v>
      </c>
      <c r="H130" s="19">
        <v>5915.937692751635</v>
      </c>
    </row>
    <row r="131" spans="1:8">
      <c r="A131" s="22" t="s">
        <v>133</v>
      </c>
      <c r="B131" s="17" t="s">
        <v>134</v>
      </c>
      <c r="C131" s="21">
        <v>4.470536845430733E-2</v>
      </c>
      <c r="D131" s="19">
        <v>1922.6110939212763</v>
      </c>
      <c r="E131" s="19">
        <v>1925.9157666318977</v>
      </c>
      <c r="F131" s="19">
        <v>2404.105571189848</v>
      </c>
      <c r="G131" s="19">
        <v>2839.2633820904321</v>
      </c>
      <c r="H131" s="19">
        <v>3409.4826553616822</v>
      </c>
    </row>
    <row r="132" spans="1:8">
      <c r="A132" s="22" t="s">
        <v>131</v>
      </c>
      <c r="B132" s="17" t="s">
        <v>132</v>
      </c>
      <c r="C132" s="21">
        <v>2.3371505134187499E-2</v>
      </c>
      <c r="D132" s="19">
        <v>1376.1887519020045</v>
      </c>
      <c r="E132" s="19">
        <v>1272.6895794228808</v>
      </c>
      <c r="F132" s="19">
        <v>1401.6502570393013</v>
      </c>
      <c r="G132" s="19">
        <v>1734.701644845941</v>
      </c>
      <c r="H132" s="19">
        <v>1782.4423361179392</v>
      </c>
    </row>
    <row r="133" spans="1:8">
      <c r="A133" s="22" t="s">
        <v>129</v>
      </c>
      <c r="B133" s="107" t="s">
        <v>155</v>
      </c>
      <c r="C133" s="21">
        <v>1.967261392845588E-2</v>
      </c>
      <c r="D133" s="19">
        <v>766.07466732754153</v>
      </c>
      <c r="E133" s="19">
        <v>763.99488928463575</v>
      </c>
      <c r="F133" s="19">
        <v>948.28058261488525</v>
      </c>
      <c r="G133" s="19">
        <v>1075.5772990559637</v>
      </c>
      <c r="H133" s="19">
        <v>1500.3441039357876</v>
      </c>
    </row>
  </sheetData>
  <sortState ref="A4:AM105">
    <sortCondition ref="Q4:Q105"/>
  </sortState>
  <mergeCells count="8">
    <mergeCell ref="AH1:AN1"/>
    <mergeCell ref="R1:R2"/>
    <mergeCell ref="C127:C128"/>
    <mergeCell ref="AA1:AG1"/>
    <mergeCell ref="A1:A2"/>
    <mergeCell ref="B1:I1"/>
    <mergeCell ref="J1:Q1"/>
    <mergeCell ref="S1:Z1"/>
  </mergeCells>
  <conditionalFormatting sqref="R4:R106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AA4:AG106">
    <cfRule type="iconSet" priority="6">
      <iconSet iconSet="3Arrows">
        <cfvo type="percent" val="0"/>
        <cfvo type="num" val="0"/>
        <cfvo type="num" val="0" gte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zoomScale="120" zoomScaleNormal="120" workbookViewId="0">
      <pane xSplit="1" ySplit="3" topLeftCell="B4" activePane="bottomRight" state="frozen"/>
      <selection sqref="A1:A3"/>
      <selection pane="topRight" sqref="A1:A3"/>
      <selection pane="bottomLeft" sqref="A1:A3"/>
      <selection pane="bottomRight" activeCell="C107" sqref="C107:D107"/>
    </sheetView>
  </sheetViews>
  <sheetFormatPr defaultRowHeight="15"/>
  <cols>
    <col min="1" max="1" width="33.140625" style="17" customWidth="1"/>
    <col min="2" max="2" width="14.42578125" style="17" customWidth="1"/>
    <col min="3" max="3" width="14" style="17" customWidth="1"/>
    <col min="4" max="4" width="12.42578125" style="17" customWidth="1"/>
    <col min="5" max="7" width="8.140625" style="17" customWidth="1"/>
    <col min="8" max="8" width="12" style="17" customWidth="1"/>
    <col min="9" max="10" width="10.5703125" style="17" customWidth="1"/>
    <col min="11" max="246" width="9.140625" style="17"/>
    <col min="247" max="247" width="40.5703125" style="17" customWidth="1"/>
    <col min="248" max="248" width="14" style="17" customWidth="1"/>
    <col min="249" max="249" width="12.42578125" style="17" customWidth="1"/>
    <col min="250" max="251" width="12.5703125" style="17" customWidth="1"/>
    <col min="252" max="502" width="9.140625" style="17"/>
    <col min="503" max="503" width="40.5703125" style="17" customWidth="1"/>
    <col min="504" max="504" width="14" style="17" customWidth="1"/>
    <col min="505" max="505" width="12.42578125" style="17" customWidth="1"/>
    <col min="506" max="507" width="12.5703125" style="17" customWidth="1"/>
    <col min="508" max="758" width="9.140625" style="17"/>
    <col min="759" max="759" width="40.5703125" style="17" customWidth="1"/>
    <col min="760" max="760" width="14" style="17" customWidth="1"/>
    <col min="761" max="761" width="12.42578125" style="17" customWidth="1"/>
    <col min="762" max="763" width="12.5703125" style="17" customWidth="1"/>
    <col min="764" max="1014" width="9.140625" style="17"/>
    <col min="1015" max="1015" width="40.5703125" style="17" customWidth="1"/>
    <col min="1016" max="1016" width="14" style="17" customWidth="1"/>
    <col min="1017" max="1017" width="12.42578125" style="17" customWidth="1"/>
    <col min="1018" max="1019" width="12.5703125" style="17" customWidth="1"/>
    <col min="1020" max="1270" width="9.140625" style="17"/>
    <col min="1271" max="1271" width="40.5703125" style="17" customWidth="1"/>
    <col min="1272" max="1272" width="14" style="17" customWidth="1"/>
    <col min="1273" max="1273" width="12.42578125" style="17" customWidth="1"/>
    <col min="1274" max="1275" width="12.5703125" style="17" customWidth="1"/>
    <col min="1276" max="1526" width="9.140625" style="17"/>
    <col min="1527" max="1527" width="40.5703125" style="17" customWidth="1"/>
    <col min="1528" max="1528" width="14" style="17" customWidth="1"/>
    <col min="1529" max="1529" width="12.42578125" style="17" customWidth="1"/>
    <col min="1530" max="1531" width="12.5703125" style="17" customWidth="1"/>
    <col min="1532" max="1782" width="9.140625" style="17"/>
    <col min="1783" max="1783" width="40.5703125" style="17" customWidth="1"/>
    <col min="1784" max="1784" width="14" style="17" customWidth="1"/>
    <col min="1785" max="1785" width="12.42578125" style="17" customWidth="1"/>
    <col min="1786" max="1787" width="12.5703125" style="17" customWidth="1"/>
    <col min="1788" max="2038" width="9.140625" style="17"/>
    <col min="2039" max="2039" width="40.5703125" style="17" customWidth="1"/>
    <col min="2040" max="2040" width="14" style="17" customWidth="1"/>
    <col min="2041" max="2041" width="12.42578125" style="17" customWidth="1"/>
    <col min="2042" max="2043" width="12.5703125" style="17" customWidth="1"/>
    <col min="2044" max="2294" width="9.140625" style="17"/>
    <col min="2295" max="2295" width="40.5703125" style="17" customWidth="1"/>
    <col min="2296" max="2296" width="14" style="17" customWidth="1"/>
    <col min="2297" max="2297" width="12.42578125" style="17" customWidth="1"/>
    <col min="2298" max="2299" width="12.5703125" style="17" customWidth="1"/>
    <col min="2300" max="2550" width="9.140625" style="17"/>
    <col min="2551" max="2551" width="40.5703125" style="17" customWidth="1"/>
    <col min="2552" max="2552" width="14" style="17" customWidth="1"/>
    <col min="2553" max="2553" width="12.42578125" style="17" customWidth="1"/>
    <col min="2554" max="2555" width="12.5703125" style="17" customWidth="1"/>
    <col min="2556" max="2806" width="9.140625" style="17"/>
    <col min="2807" max="2807" width="40.5703125" style="17" customWidth="1"/>
    <col min="2808" max="2808" width="14" style="17" customWidth="1"/>
    <col min="2809" max="2809" width="12.42578125" style="17" customWidth="1"/>
    <col min="2810" max="2811" width="12.5703125" style="17" customWidth="1"/>
    <col min="2812" max="3062" width="9.140625" style="17"/>
    <col min="3063" max="3063" width="40.5703125" style="17" customWidth="1"/>
    <col min="3064" max="3064" width="14" style="17" customWidth="1"/>
    <col min="3065" max="3065" width="12.42578125" style="17" customWidth="1"/>
    <col min="3066" max="3067" width="12.5703125" style="17" customWidth="1"/>
    <col min="3068" max="3318" width="9.140625" style="17"/>
    <col min="3319" max="3319" width="40.5703125" style="17" customWidth="1"/>
    <col min="3320" max="3320" width="14" style="17" customWidth="1"/>
    <col min="3321" max="3321" width="12.42578125" style="17" customWidth="1"/>
    <col min="3322" max="3323" width="12.5703125" style="17" customWidth="1"/>
    <col min="3324" max="3574" width="9.140625" style="17"/>
    <col min="3575" max="3575" width="40.5703125" style="17" customWidth="1"/>
    <col min="3576" max="3576" width="14" style="17" customWidth="1"/>
    <col min="3577" max="3577" width="12.42578125" style="17" customWidth="1"/>
    <col min="3578" max="3579" width="12.5703125" style="17" customWidth="1"/>
    <col min="3580" max="3830" width="9.140625" style="17"/>
    <col min="3831" max="3831" width="40.5703125" style="17" customWidth="1"/>
    <col min="3832" max="3832" width="14" style="17" customWidth="1"/>
    <col min="3833" max="3833" width="12.42578125" style="17" customWidth="1"/>
    <col min="3834" max="3835" width="12.5703125" style="17" customWidth="1"/>
    <col min="3836" max="4086" width="9.140625" style="17"/>
    <col min="4087" max="4087" width="40.5703125" style="17" customWidth="1"/>
    <col min="4088" max="4088" width="14" style="17" customWidth="1"/>
    <col min="4089" max="4089" width="12.42578125" style="17" customWidth="1"/>
    <col min="4090" max="4091" width="12.5703125" style="17" customWidth="1"/>
    <col min="4092" max="4342" width="9.140625" style="17"/>
    <col min="4343" max="4343" width="40.5703125" style="17" customWidth="1"/>
    <col min="4344" max="4344" width="14" style="17" customWidth="1"/>
    <col min="4345" max="4345" width="12.42578125" style="17" customWidth="1"/>
    <col min="4346" max="4347" width="12.5703125" style="17" customWidth="1"/>
    <col min="4348" max="4598" width="9.140625" style="17"/>
    <col min="4599" max="4599" width="40.5703125" style="17" customWidth="1"/>
    <col min="4600" max="4600" width="14" style="17" customWidth="1"/>
    <col min="4601" max="4601" width="12.42578125" style="17" customWidth="1"/>
    <col min="4602" max="4603" width="12.5703125" style="17" customWidth="1"/>
    <col min="4604" max="4854" width="9.140625" style="17"/>
    <col min="4855" max="4855" width="40.5703125" style="17" customWidth="1"/>
    <col min="4856" max="4856" width="14" style="17" customWidth="1"/>
    <col min="4857" max="4857" width="12.42578125" style="17" customWidth="1"/>
    <col min="4858" max="4859" width="12.5703125" style="17" customWidth="1"/>
    <col min="4860" max="5110" width="9.140625" style="17"/>
    <col min="5111" max="5111" width="40.5703125" style="17" customWidth="1"/>
    <col min="5112" max="5112" width="14" style="17" customWidth="1"/>
    <col min="5113" max="5113" width="12.42578125" style="17" customWidth="1"/>
    <col min="5114" max="5115" width="12.5703125" style="17" customWidth="1"/>
    <col min="5116" max="5366" width="9.140625" style="17"/>
    <col min="5367" max="5367" width="40.5703125" style="17" customWidth="1"/>
    <col min="5368" max="5368" width="14" style="17" customWidth="1"/>
    <col min="5369" max="5369" width="12.42578125" style="17" customWidth="1"/>
    <col min="5370" max="5371" width="12.5703125" style="17" customWidth="1"/>
    <col min="5372" max="5622" width="9.140625" style="17"/>
    <col min="5623" max="5623" width="40.5703125" style="17" customWidth="1"/>
    <col min="5624" max="5624" width="14" style="17" customWidth="1"/>
    <col min="5625" max="5625" width="12.42578125" style="17" customWidth="1"/>
    <col min="5626" max="5627" width="12.5703125" style="17" customWidth="1"/>
    <col min="5628" max="5878" width="9.140625" style="17"/>
    <col min="5879" max="5879" width="40.5703125" style="17" customWidth="1"/>
    <col min="5880" max="5880" width="14" style="17" customWidth="1"/>
    <col min="5881" max="5881" width="12.42578125" style="17" customWidth="1"/>
    <col min="5882" max="5883" width="12.5703125" style="17" customWidth="1"/>
    <col min="5884" max="6134" width="9.140625" style="17"/>
    <col min="6135" max="6135" width="40.5703125" style="17" customWidth="1"/>
    <col min="6136" max="6136" width="14" style="17" customWidth="1"/>
    <col min="6137" max="6137" width="12.42578125" style="17" customWidth="1"/>
    <col min="6138" max="6139" width="12.5703125" style="17" customWidth="1"/>
    <col min="6140" max="6390" width="9.140625" style="17"/>
    <col min="6391" max="6391" width="40.5703125" style="17" customWidth="1"/>
    <col min="6392" max="6392" width="14" style="17" customWidth="1"/>
    <col min="6393" max="6393" width="12.42578125" style="17" customWidth="1"/>
    <col min="6394" max="6395" width="12.5703125" style="17" customWidth="1"/>
    <col min="6396" max="6646" width="9.140625" style="17"/>
    <col min="6647" max="6647" width="40.5703125" style="17" customWidth="1"/>
    <col min="6648" max="6648" width="14" style="17" customWidth="1"/>
    <col min="6649" max="6649" width="12.42578125" style="17" customWidth="1"/>
    <col min="6650" max="6651" width="12.5703125" style="17" customWidth="1"/>
    <col min="6652" max="6902" width="9.140625" style="17"/>
    <col min="6903" max="6903" width="40.5703125" style="17" customWidth="1"/>
    <col min="6904" max="6904" width="14" style="17" customWidth="1"/>
    <col min="6905" max="6905" width="12.42578125" style="17" customWidth="1"/>
    <col min="6906" max="6907" width="12.5703125" style="17" customWidth="1"/>
    <col min="6908" max="7158" width="9.140625" style="17"/>
    <col min="7159" max="7159" width="40.5703125" style="17" customWidth="1"/>
    <col min="7160" max="7160" width="14" style="17" customWidth="1"/>
    <col min="7161" max="7161" width="12.42578125" style="17" customWidth="1"/>
    <col min="7162" max="7163" width="12.5703125" style="17" customWidth="1"/>
    <col min="7164" max="7414" width="9.140625" style="17"/>
    <col min="7415" max="7415" width="40.5703125" style="17" customWidth="1"/>
    <col min="7416" max="7416" width="14" style="17" customWidth="1"/>
    <col min="7417" max="7417" width="12.42578125" style="17" customWidth="1"/>
    <col min="7418" max="7419" width="12.5703125" style="17" customWidth="1"/>
    <col min="7420" max="7670" width="9.140625" style="17"/>
    <col min="7671" max="7671" width="40.5703125" style="17" customWidth="1"/>
    <col min="7672" max="7672" width="14" style="17" customWidth="1"/>
    <col min="7673" max="7673" width="12.42578125" style="17" customWidth="1"/>
    <col min="7674" max="7675" width="12.5703125" style="17" customWidth="1"/>
    <col min="7676" max="7926" width="9.140625" style="17"/>
    <col min="7927" max="7927" width="40.5703125" style="17" customWidth="1"/>
    <col min="7928" max="7928" width="14" style="17" customWidth="1"/>
    <col min="7929" max="7929" width="12.42578125" style="17" customWidth="1"/>
    <col min="7930" max="7931" width="12.5703125" style="17" customWidth="1"/>
    <col min="7932" max="8182" width="9.140625" style="17"/>
    <col min="8183" max="8183" width="40.5703125" style="17" customWidth="1"/>
    <col min="8184" max="8184" width="14" style="17" customWidth="1"/>
    <col min="8185" max="8185" width="12.42578125" style="17" customWidth="1"/>
    <col min="8186" max="8187" width="12.5703125" style="17" customWidth="1"/>
    <col min="8188" max="8438" width="9.140625" style="17"/>
    <col min="8439" max="8439" width="40.5703125" style="17" customWidth="1"/>
    <col min="8440" max="8440" width="14" style="17" customWidth="1"/>
    <col min="8441" max="8441" width="12.42578125" style="17" customWidth="1"/>
    <col min="8442" max="8443" width="12.5703125" style="17" customWidth="1"/>
    <col min="8444" max="8694" width="9.140625" style="17"/>
    <col min="8695" max="8695" width="40.5703125" style="17" customWidth="1"/>
    <col min="8696" max="8696" width="14" style="17" customWidth="1"/>
    <col min="8697" max="8697" width="12.42578125" style="17" customWidth="1"/>
    <col min="8698" max="8699" width="12.5703125" style="17" customWidth="1"/>
    <col min="8700" max="8950" width="9.140625" style="17"/>
    <col min="8951" max="8951" width="40.5703125" style="17" customWidth="1"/>
    <col min="8952" max="8952" width="14" style="17" customWidth="1"/>
    <col min="8953" max="8953" width="12.42578125" style="17" customWidth="1"/>
    <col min="8954" max="8955" width="12.5703125" style="17" customWidth="1"/>
    <col min="8956" max="9206" width="9.140625" style="17"/>
    <col min="9207" max="9207" width="40.5703125" style="17" customWidth="1"/>
    <col min="9208" max="9208" width="14" style="17" customWidth="1"/>
    <col min="9209" max="9209" width="12.42578125" style="17" customWidth="1"/>
    <col min="9210" max="9211" width="12.5703125" style="17" customWidth="1"/>
    <col min="9212" max="9462" width="9.140625" style="17"/>
    <col min="9463" max="9463" width="40.5703125" style="17" customWidth="1"/>
    <col min="9464" max="9464" width="14" style="17" customWidth="1"/>
    <col min="9465" max="9465" width="12.42578125" style="17" customWidth="1"/>
    <col min="9466" max="9467" width="12.5703125" style="17" customWidth="1"/>
    <col min="9468" max="9718" width="9.140625" style="17"/>
    <col min="9719" max="9719" width="40.5703125" style="17" customWidth="1"/>
    <col min="9720" max="9720" width="14" style="17" customWidth="1"/>
    <col min="9721" max="9721" width="12.42578125" style="17" customWidth="1"/>
    <col min="9722" max="9723" width="12.5703125" style="17" customWidth="1"/>
    <col min="9724" max="9974" width="9.140625" style="17"/>
    <col min="9975" max="9975" width="40.5703125" style="17" customWidth="1"/>
    <col min="9976" max="9976" width="14" style="17" customWidth="1"/>
    <col min="9977" max="9977" width="12.42578125" style="17" customWidth="1"/>
    <col min="9978" max="9979" width="12.5703125" style="17" customWidth="1"/>
    <col min="9980" max="10230" width="9.140625" style="17"/>
    <col min="10231" max="10231" width="40.5703125" style="17" customWidth="1"/>
    <col min="10232" max="10232" width="14" style="17" customWidth="1"/>
    <col min="10233" max="10233" width="12.42578125" style="17" customWidth="1"/>
    <col min="10234" max="10235" width="12.5703125" style="17" customWidth="1"/>
    <col min="10236" max="10486" width="9.140625" style="17"/>
    <col min="10487" max="10487" width="40.5703125" style="17" customWidth="1"/>
    <col min="10488" max="10488" width="14" style="17" customWidth="1"/>
    <col min="10489" max="10489" width="12.42578125" style="17" customWidth="1"/>
    <col min="10490" max="10491" width="12.5703125" style="17" customWidth="1"/>
    <col min="10492" max="10742" width="9.140625" style="17"/>
    <col min="10743" max="10743" width="40.5703125" style="17" customWidth="1"/>
    <col min="10744" max="10744" width="14" style="17" customWidth="1"/>
    <col min="10745" max="10745" width="12.42578125" style="17" customWidth="1"/>
    <col min="10746" max="10747" width="12.5703125" style="17" customWidth="1"/>
    <col min="10748" max="10998" width="9.140625" style="17"/>
    <col min="10999" max="10999" width="40.5703125" style="17" customWidth="1"/>
    <col min="11000" max="11000" width="14" style="17" customWidth="1"/>
    <col min="11001" max="11001" width="12.42578125" style="17" customWidth="1"/>
    <col min="11002" max="11003" width="12.5703125" style="17" customWidth="1"/>
    <col min="11004" max="11254" width="9.140625" style="17"/>
    <col min="11255" max="11255" width="40.5703125" style="17" customWidth="1"/>
    <col min="11256" max="11256" width="14" style="17" customWidth="1"/>
    <col min="11257" max="11257" width="12.42578125" style="17" customWidth="1"/>
    <col min="11258" max="11259" width="12.5703125" style="17" customWidth="1"/>
    <col min="11260" max="11510" width="9.140625" style="17"/>
    <col min="11511" max="11511" width="40.5703125" style="17" customWidth="1"/>
    <col min="11512" max="11512" width="14" style="17" customWidth="1"/>
    <col min="11513" max="11513" width="12.42578125" style="17" customWidth="1"/>
    <col min="11514" max="11515" width="12.5703125" style="17" customWidth="1"/>
    <col min="11516" max="11766" width="9.140625" style="17"/>
    <col min="11767" max="11767" width="40.5703125" style="17" customWidth="1"/>
    <col min="11768" max="11768" width="14" style="17" customWidth="1"/>
    <col min="11769" max="11769" width="12.42578125" style="17" customWidth="1"/>
    <col min="11770" max="11771" width="12.5703125" style="17" customWidth="1"/>
    <col min="11772" max="12022" width="9.140625" style="17"/>
    <col min="12023" max="12023" width="40.5703125" style="17" customWidth="1"/>
    <col min="12024" max="12024" width="14" style="17" customWidth="1"/>
    <col min="12025" max="12025" width="12.42578125" style="17" customWidth="1"/>
    <col min="12026" max="12027" width="12.5703125" style="17" customWidth="1"/>
    <col min="12028" max="12278" width="9.140625" style="17"/>
    <col min="12279" max="12279" width="40.5703125" style="17" customWidth="1"/>
    <col min="12280" max="12280" width="14" style="17" customWidth="1"/>
    <col min="12281" max="12281" width="12.42578125" style="17" customWidth="1"/>
    <col min="12282" max="12283" width="12.5703125" style="17" customWidth="1"/>
    <col min="12284" max="12534" width="9.140625" style="17"/>
    <col min="12535" max="12535" width="40.5703125" style="17" customWidth="1"/>
    <col min="12536" max="12536" width="14" style="17" customWidth="1"/>
    <col min="12537" max="12537" width="12.42578125" style="17" customWidth="1"/>
    <col min="12538" max="12539" width="12.5703125" style="17" customWidth="1"/>
    <col min="12540" max="12790" width="9.140625" style="17"/>
    <col min="12791" max="12791" width="40.5703125" style="17" customWidth="1"/>
    <col min="12792" max="12792" width="14" style="17" customWidth="1"/>
    <col min="12793" max="12793" width="12.42578125" style="17" customWidth="1"/>
    <col min="12794" max="12795" width="12.5703125" style="17" customWidth="1"/>
    <col min="12796" max="13046" width="9.140625" style="17"/>
    <col min="13047" max="13047" width="40.5703125" style="17" customWidth="1"/>
    <col min="13048" max="13048" width="14" style="17" customWidth="1"/>
    <col min="13049" max="13049" width="12.42578125" style="17" customWidth="1"/>
    <col min="13050" max="13051" width="12.5703125" style="17" customWidth="1"/>
    <col min="13052" max="13302" width="9.140625" style="17"/>
    <col min="13303" max="13303" width="40.5703125" style="17" customWidth="1"/>
    <col min="13304" max="13304" width="14" style="17" customWidth="1"/>
    <col min="13305" max="13305" width="12.42578125" style="17" customWidth="1"/>
    <col min="13306" max="13307" width="12.5703125" style="17" customWidth="1"/>
    <col min="13308" max="13558" width="9.140625" style="17"/>
    <col min="13559" max="13559" width="40.5703125" style="17" customWidth="1"/>
    <col min="13560" max="13560" width="14" style="17" customWidth="1"/>
    <col min="13561" max="13561" width="12.42578125" style="17" customWidth="1"/>
    <col min="13562" max="13563" width="12.5703125" style="17" customWidth="1"/>
    <col min="13564" max="13814" width="9.140625" style="17"/>
    <col min="13815" max="13815" width="40.5703125" style="17" customWidth="1"/>
    <col min="13816" max="13816" width="14" style="17" customWidth="1"/>
    <col min="13817" max="13817" width="12.42578125" style="17" customWidth="1"/>
    <col min="13818" max="13819" width="12.5703125" style="17" customWidth="1"/>
    <col min="13820" max="14070" width="9.140625" style="17"/>
    <col min="14071" max="14071" width="40.5703125" style="17" customWidth="1"/>
    <col min="14072" max="14072" width="14" style="17" customWidth="1"/>
    <col min="14073" max="14073" width="12.42578125" style="17" customWidth="1"/>
    <col min="14074" max="14075" width="12.5703125" style="17" customWidth="1"/>
    <col min="14076" max="14326" width="9.140625" style="17"/>
    <col min="14327" max="14327" width="40.5703125" style="17" customWidth="1"/>
    <col min="14328" max="14328" width="14" style="17" customWidth="1"/>
    <col min="14329" max="14329" width="12.42578125" style="17" customWidth="1"/>
    <col min="14330" max="14331" width="12.5703125" style="17" customWidth="1"/>
    <col min="14332" max="14582" width="9.140625" style="17"/>
    <col min="14583" max="14583" width="40.5703125" style="17" customWidth="1"/>
    <col min="14584" max="14584" width="14" style="17" customWidth="1"/>
    <col min="14585" max="14585" width="12.42578125" style="17" customWidth="1"/>
    <col min="14586" max="14587" width="12.5703125" style="17" customWidth="1"/>
    <col min="14588" max="14838" width="9.140625" style="17"/>
    <col min="14839" max="14839" width="40.5703125" style="17" customWidth="1"/>
    <col min="14840" max="14840" width="14" style="17" customWidth="1"/>
    <col min="14841" max="14841" width="12.42578125" style="17" customWidth="1"/>
    <col min="14842" max="14843" width="12.5703125" style="17" customWidth="1"/>
    <col min="14844" max="15094" width="9.140625" style="17"/>
    <col min="15095" max="15095" width="40.5703125" style="17" customWidth="1"/>
    <col min="15096" max="15096" width="14" style="17" customWidth="1"/>
    <col min="15097" max="15097" width="12.42578125" style="17" customWidth="1"/>
    <col min="15098" max="15099" width="12.5703125" style="17" customWidth="1"/>
    <col min="15100" max="15350" width="9.140625" style="17"/>
    <col min="15351" max="15351" width="40.5703125" style="17" customWidth="1"/>
    <col min="15352" max="15352" width="14" style="17" customWidth="1"/>
    <col min="15353" max="15353" width="12.42578125" style="17" customWidth="1"/>
    <col min="15354" max="15355" width="12.5703125" style="17" customWidth="1"/>
    <col min="15356" max="15606" width="9.140625" style="17"/>
    <col min="15607" max="15607" width="40.5703125" style="17" customWidth="1"/>
    <col min="15608" max="15608" width="14" style="17" customWidth="1"/>
    <col min="15609" max="15609" width="12.42578125" style="17" customWidth="1"/>
    <col min="15610" max="15611" width="12.5703125" style="17" customWidth="1"/>
    <col min="15612" max="15862" width="9.140625" style="17"/>
    <col min="15863" max="15863" width="40.5703125" style="17" customWidth="1"/>
    <col min="15864" max="15864" width="14" style="17" customWidth="1"/>
    <col min="15865" max="15865" width="12.42578125" style="17" customWidth="1"/>
    <col min="15866" max="15867" width="12.5703125" style="17" customWidth="1"/>
    <col min="15868" max="16118" width="9.140625" style="17"/>
    <col min="16119" max="16119" width="40.5703125" style="17" customWidth="1"/>
    <col min="16120" max="16120" width="14" style="17" customWidth="1"/>
    <col min="16121" max="16121" width="12.42578125" style="17" customWidth="1"/>
    <col min="16122" max="16123" width="12.5703125" style="17" customWidth="1"/>
    <col min="16124" max="16384" width="9.140625" style="17"/>
  </cols>
  <sheetData>
    <row r="1" spans="1:10" s="24" customFormat="1">
      <c r="A1" s="115" t="s">
        <v>139</v>
      </c>
      <c r="B1" s="61"/>
      <c r="C1" s="128" t="s">
        <v>150</v>
      </c>
      <c r="D1" s="128"/>
      <c r="E1" s="129"/>
      <c r="F1" s="130"/>
    </row>
    <row r="2" spans="1:10" s="24" customFormat="1" ht="15" customHeight="1">
      <c r="A2" s="115"/>
      <c r="B2" s="129">
        <v>2019</v>
      </c>
      <c r="C2" s="129">
        <v>2020</v>
      </c>
      <c r="D2" s="129">
        <v>2021</v>
      </c>
      <c r="E2" s="127" t="s">
        <v>154</v>
      </c>
      <c r="F2" s="131"/>
      <c r="G2" s="131"/>
      <c r="H2" s="126" t="s">
        <v>142</v>
      </c>
      <c r="I2" s="126"/>
      <c r="J2" s="127"/>
    </row>
    <row r="3" spans="1:10" s="24" customFormat="1">
      <c r="A3" s="115"/>
      <c r="B3" s="132"/>
      <c r="C3" s="132">
        <v>2020</v>
      </c>
      <c r="D3" s="132">
        <v>2021</v>
      </c>
      <c r="E3" s="25">
        <v>2019</v>
      </c>
      <c r="F3" s="63">
        <v>2020</v>
      </c>
      <c r="G3" s="63">
        <v>2021</v>
      </c>
      <c r="H3" s="62">
        <v>2019</v>
      </c>
      <c r="I3" s="62">
        <v>2020</v>
      </c>
      <c r="J3" s="63">
        <v>2021</v>
      </c>
    </row>
    <row r="4" spans="1:10" s="24" customFormat="1">
      <c r="A4" s="15" t="s">
        <v>26</v>
      </c>
      <c r="B4" s="26">
        <f>SUM(B5:B106)</f>
        <v>53032293.955999985</v>
      </c>
      <c r="C4" s="26">
        <v>57141511.521503456</v>
      </c>
      <c r="D4" s="26">
        <v>68492049.184000045</v>
      </c>
      <c r="E4" s="26"/>
      <c r="F4" s="26"/>
      <c r="G4" s="25"/>
      <c r="H4" s="83">
        <v>1.0000000000000007</v>
      </c>
      <c r="I4" s="83">
        <v>1.0000000000000002</v>
      </c>
      <c r="J4" s="83">
        <v>0.99999999999999878</v>
      </c>
    </row>
    <row r="5" spans="1:10">
      <c r="A5" s="17" t="s">
        <v>27</v>
      </c>
      <c r="B5" s="82">
        <v>20015888.167999998</v>
      </c>
      <c r="C5" s="27">
        <v>19727354.979000002</v>
      </c>
      <c r="D5" s="27">
        <v>23179002.915000003</v>
      </c>
      <c r="E5" s="27">
        <v>1</v>
      </c>
      <c r="F5" s="27">
        <v>1</v>
      </c>
      <c r="G5" s="28">
        <v>1</v>
      </c>
      <c r="H5" s="29">
        <v>0.37742829274190642</v>
      </c>
      <c r="I5" s="29">
        <v>0.345236841907748</v>
      </c>
      <c r="J5" s="29">
        <v>0.33841888498226869</v>
      </c>
    </row>
    <row r="6" spans="1:10">
      <c r="A6" s="17" t="s">
        <v>28</v>
      </c>
      <c r="B6" s="82">
        <v>4426805.04</v>
      </c>
      <c r="C6" s="27">
        <v>4655548.4959999993</v>
      </c>
      <c r="D6" s="27">
        <v>5254094.023</v>
      </c>
      <c r="E6" s="27">
        <v>2</v>
      </c>
      <c r="F6" s="27">
        <v>2</v>
      </c>
      <c r="G6" s="28">
        <v>2</v>
      </c>
      <c r="H6" s="29">
        <v>8.3473761170370017E-2</v>
      </c>
      <c r="I6" s="29">
        <v>8.1474017262748097E-2</v>
      </c>
      <c r="J6" s="29">
        <v>7.6711006395576972E-2</v>
      </c>
    </row>
    <row r="7" spans="1:10">
      <c r="A7" s="17" t="s">
        <v>29</v>
      </c>
      <c r="B7" s="82">
        <v>1813126.581</v>
      </c>
      <c r="C7" s="27">
        <v>2098642.352</v>
      </c>
      <c r="D7" s="27">
        <v>2534968.8219999997</v>
      </c>
      <c r="E7" s="27">
        <v>3</v>
      </c>
      <c r="F7" s="27">
        <v>3</v>
      </c>
      <c r="G7" s="28">
        <v>3</v>
      </c>
      <c r="H7" s="29">
        <v>3.4189103388669574E-2</v>
      </c>
      <c r="I7" s="29">
        <v>3.6727106024583504E-2</v>
      </c>
      <c r="J7" s="29">
        <v>3.7011140011155866E-2</v>
      </c>
    </row>
    <row r="8" spans="1:10">
      <c r="A8" s="17" t="s">
        <v>30</v>
      </c>
      <c r="B8" s="82">
        <v>1254890.1600000001</v>
      </c>
      <c r="C8" s="27">
        <v>1545372.3830000001</v>
      </c>
      <c r="D8" s="27">
        <v>1614773.5380000002</v>
      </c>
      <c r="E8" s="27">
        <v>4</v>
      </c>
      <c r="F8" s="27">
        <v>4</v>
      </c>
      <c r="G8" s="28">
        <v>4</v>
      </c>
      <c r="H8" s="29">
        <v>2.36627546423159E-2</v>
      </c>
      <c r="I8" s="29">
        <v>2.7044653560819913E-2</v>
      </c>
      <c r="J8" s="29">
        <v>2.3576072803165836E-2</v>
      </c>
    </row>
    <row r="9" spans="1:10">
      <c r="A9" s="17" t="s">
        <v>34</v>
      </c>
      <c r="B9" s="82">
        <v>927039.50099999993</v>
      </c>
      <c r="C9" s="27">
        <v>1050279.801</v>
      </c>
      <c r="D9" s="27">
        <v>1452476.5049999999</v>
      </c>
      <c r="E9" s="27">
        <v>9</v>
      </c>
      <c r="F9" s="27">
        <v>8</v>
      </c>
      <c r="G9" s="28">
        <v>5</v>
      </c>
      <c r="H9" s="29">
        <v>1.7480660025175402E-2</v>
      </c>
      <c r="I9" s="29">
        <v>1.8380329344847544E-2</v>
      </c>
      <c r="J9" s="29">
        <v>2.1206498014068806E-2</v>
      </c>
    </row>
    <row r="10" spans="1:10">
      <c r="A10" s="17" t="s">
        <v>31</v>
      </c>
      <c r="B10" s="82">
        <v>967787.14</v>
      </c>
      <c r="C10" s="19">
        <v>1375968.115</v>
      </c>
      <c r="D10" s="19">
        <v>1403294.148</v>
      </c>
      <c r="E10" s="19">
        <v>8</v>
      </c>
      <c r="F10" s="19">
        <v>5</v>
      </c>
      <c r="G10" s="30">
        <v>6</v>
      </c>
      <c r="H10" s="31">
        <v>1.8249015228399453E-2</v>
      </c>
      <c r="I10" s="31">
        <v>2.4080009058185303E-2</v>
      </c>
      <c r="J10" s="31">
        <v>2.0488424053865421E-2</v>
      </c>
    </row>
    <row r="11" spans="1:10">
      <c r="A11" s="17" t="s">
        <v>33</v>
      </c>
      <c r="B11" s="82">
        <v>995767.62199999997</v>
      </c>
      <c r="C11" s="19">
        <v>1232609.9539999999</v>
      </c>
      <c r="D11" s="19">
        <v>1333193.1640000001</v>
      </c>
      <c r="E11" s="19">
        <v>6</v>
      </c>
      <c r="F11" s="19">
        <v>6</v>
      </c>
      <c r="G11" s="30">
        <v>7</v>
      </c>
      <c r="H11" s="31">
        <v>1.8776627366452824E-2</v>
      </c>
      <c r="I11" s="31">
        <v>2.1571182161826016E-2</v>
      </c>
      <c r="J11" s="31">
        <v>1.9464933227774386E-2</v>
      </c>
    </row>
    <row r="12" spans="1:10">
      <c r="A12" s="17" t="s">
        <v>37</v>
      </c>
      <c r="B12" s="82">
        <v>508625.94500000001</v>
      </c>
      <c r="C12" s="19">
        <v>761141.30200000003</v>
      </c>
      <c r="D12" s="19">
        <v>1327358.3939999999</v>
      </c>
      <c r="E12" s="19">
        <v>17</v>
      </c>
      <c r="F12" s="19">
        <v>12</v>
      </c>
      <c r="G12" s="30">
        <v>8</v>
      </c>
      <c r="H12" s="31">
        <v>9.5908720339723287E-3</v>
      </c>
      <c r="I12" s="31">
        <v>1.3320286456433591E-2</v>
      </c>
      <c r="J12" s="31">
        <v>1.9379744215772054E-2</v>
      </c>
    </row>
    <row r="13" spans="1:10">
      <c r="A13" s="17" t="s">
        <v>36</v>
      </c>
      <c r="B13" s="82">
        <v>1015182.7409999999</v>
      </c>
      <c r="C13" s="19">
        <v>926000.41200000001</v>
      </c>
      <c r="D13" s="19">
        <v>1238506.466</v>
      </c>
      <c r="E13" s="19">
        <v>5</v>
      </c>
      <c r="F13" s="19">
        <v>10</v>
      </c>
      <c r="G13" s="30">
        <v>9</v>
      </c>
      <c r="H13" s="31">
        <v>1.9142727294472313E-2</v>
      </c>
      <c r="I13" s="31">
        <v>1.620538882097811E-2</v>
      </c>
      <c r="J13" s="31">
        <v>1.8082485204564722E-2</v>
      </c>
    </row>
    <row r="14" spans="1:10">
      <c r="A14" s="17" t="s">
        <v>32</v>
      </c>
      <c r="B14" s="82">
        <v>977222.88000000012</v>
      </c>
      <c r="C14" s="19">
        <v>1111630.844</v>
      </c>
      <c r="D14" s="19">
        <v>1203782.855</v>
      </c>
      <c r="E14" s="19">
        <v>7</v>
      </c>
      <c r="F14" s="19">
        <v>7</v>
      </c>
      <c r="G14" s="30">
        <v>10</v>
      </c>
      <c r="H14" s="31">
        <v>1.8426939645695615E-2</v>
      </c>
      <c r="I14" s="31">
        <v>1.9453997880523689E-2</v>
      </c>
      <c r="J14" s="31">
        <v>1.757551233087077E-2</v>
      </c>
    </row>
    <row r="15" spans="1:10">
      <c r="A15" s="17" t="s">
        <v>35</v>
      </c>
      <c r="B15" s="82">
        <v>877402.02600000007</v>
      </c>
      <c r="C15" s="19">
        <v>929242.60399999993</v>
      </c>
      <c r="D15" s="19">
        <v>1096248.0430000001</v>
      </c>
      <c r="E15" s="19">
        <v>10</v>
      </c>
      <c r="F15" s="19">
        <v>9</v>
      </c>
      <c r="G15" s="30">
        <v>11</v>
      </c>
      <c r="H15" s="31">
        <v>1.6544674207907468E-2</v>
      </c>
      <c r="I15" s="31">
        <v>1.626212851710717E-2</v>
      </c>
      <c r="J15" s="31">
        <v>1.6005478826527607E-2</v>
      </c>
    </row>
    <row r="16" spans="1:10">
      <c r="A16" s="17" t="s">
        <v>40</v>
      </c>
      <c r="B16" s="82">
        <v>654485.14299999992</v>
      </c>
      <c r="C16" s="19">
        <v>676638.46</v>
      </c>
      <c r="D16" s="19">
        <v>1069125.257</v>
      </c>
      <c r="E16" s="19">
        <v>12</v>
      </c>
      <c r="F16" s="19">
        <v>15</v>
      </c>
      <c r="G16" s="30">
        <v>12</v>
      </c>
      <c r="H16" s="31">
        <v>1.2341256509533896E-2</v>
      </c>
      <c r="I16" s="31">
        <v>1.1841451897245855E-2</v>
      </c>
      <c r="J16" s="31">
        <v>1.5609479782505193E-2</v>
      </c>
    </row>
    <row r="17" spans="1:10">
      <c r="A17" s="17" t="s">
        <v>38</v>
      </c>
      <c r="B17" s="82">
        <v>752977.48800000013</v>
      </c>
      <c r="C17" s="19">
        <v>787532.69199999992</v>
      </c>
      <c r="D17" s="19">
        <v>936278.06499999994</v>
      </c>
      <c r="E17" s="19">
        <v>11</v>
      </c>
      <c r="F17" s="19">
        <v>11</v>
      </c>
      <c r="G17" s="30">
        <v>13</v>
      </c>
      <c r="H17" s="31">
        <v>1.4198471003813886E-2</v>
      </c>
      <c r="I17" s="31">
        <v>1.3782146657502348E-2</v>
      </c>
      <c r="J17" s="31">
        <v>1.3669879586822429E-2</v>
      </c>
    </row>
    <row r="18" spans="1:10">
      <c r="A18" s="17" t="s">
        <v>39</v>
      </c>
      <c r="B18" s="82">
        <v>620864.82899999991</v>
      </c>
      <c r="C18" s="19">
        <v>688794.45200000005</v>
      </c>
      <c r="D18" s="19">
        <v>865518.95600000001</v>
      </c>
      <c r="E18" s="19">
        <v>13</v>
      </c>
      <c r="F18" s="19">
        <v>13</v>
      </c>
      <c r="G18" s="30">
        <v>14</v>
      </c>
      <c r="H18" s="31">
        <v>1.1707297246374466E-2</v>
      </c>
      <c r="I18" s="31">
        <v>1.2054186766811659E-2</v>
      </c>
      <c r="J18" s="31">
        <v>1.2636779981203832E-2</v>
      </c>
    </row>
    <row r="19" spans="1:10">
      <c r="A19" s="17" t="s">
        <v>42</v>
      </c>
      <c r="B19" s="82">
        <v>545627.39800000004</v>
      </c>
      <c r="C19" s="19">
        <v>654457.625</v>
      </c>
      <c r="D19" s="19">
        <v>839263.52600000007</v>
      </c>
      <c r="E19" s="19">
        <v>14</v>
      </c>
      <c r="F19" s="19">
        <v>16</v>
      </c>
      <c r="G19" s="30">
        <v>15</v>
      </c>
      <c r="H19" s="31">
        <v>1.0288587524663708E-2</v>
      </c>
      <c r="I19" s="31">
        <v>1.1453278143875043E-2</v>
      </c>
      <c r="J19" s="31">
        <v>1.2253444538436362E-2</v>
      </c>
    </row>
    <row r="20" spans="1:10">
      <c r="A20" s="17" t="s">
        <v>41</v>
      </c>
      <c r="B20" s="82">
        <v>503856.90499999997</v>
      </c>
      <c r="C20" s="19">
        <v>688599.02899999998</v>
      </c>
      <c r="D20" s="19">
        <v>773216.13699999999</v>
      </c>
      <c r="E20" s="19">
        <v>18</v>
      </c>
      <c r="F20" s="19">
        <v>14</v>
      </c>
      <c r="G20" s="30">
        <v>16</v>
      </c>
      <c r="H20" s="31">
        <v>9.5009449415490426E-3</v>
      </c>
      <c r="I20" s="31">
        <v>1.2050766783776531E-2</v>
      </c>
      <c r="J20" s="31">
        <v>1.1289137151128276E-2</v>
      </c>
    </row>
    <row r="21" spans="1:10">
      <c r="A21" s="17" t="s">
        <v>44</v>
      </c>
      <c r="B21" s="82">
        <v>481085.91</v>
      </c>
      <c r="C21" s="19">
        <v>558597.223</v>
      </c>
      <c r="D21" s="19">
        <v>682000.60699999996</v>
      </c>
      <c r="E21" s="19">
        <v>21</v>
      </c>
      <c r="F21" s="19">
        <v>18</v>
      </c>
      <c r="G21" s="30">
        <v>17</v>
      </c>
      <c r="H21" s="31">
        <v>9.071565156113159E-3</v>
      </c>
      <c r="I21" s="31">
        <v>9.7756816041606864E-3</v>
      </c>
      <c r="J21" s="31">
        <v>9.9573689957478655E-3</v>
      </c>
    </row>
    <row r="22" spans="1:10">
      <c r="A22" s="17" t="s">
        <v>47</v>
      </c>
      <c r="B22" s="82">
        <v>490462.49200000003</v>
      </c>
      <c r="C22" s="19">
        <v>515890.33799999999</v>
      </c>
      <c r="D22" s="19">
        <v>660652.54399999999</v>
      </c>
      <c r="E22" s="19">
        <v>20</v>
      </c>
      <c r="F22" s="19">
        <v>21</v>
      </c>
      <c r="G22" s="30">
        <v>18</v>
      </c>
      <c r="H22" s="31">
        <v>9.2483740644319218E-3</v>
      </c>
      <c r="I22" s="31">
        <v>9.0282935168670524E-3</v>
      </c>
      <c r="J22" s="31">
        <v>9.6456822634287676E-3</v>
      </c>
    </row>
    <row r="23" spans="1:10">
      <c r="A23" s="17" t="s">
        <v>43</v>
      </c>
      <c r="B23" s="82">
        <v>537415.52800000005</v>
      </c>
      <c r="C23" s="19">
        <v>586342.04200000002</v>
      </c>
      <c r="D23" s="19">
        <v>630374.11899999995</v>
      </c>
      <c r="E23" s="19">
        <v>15</v>
      </c>
      <c r="F23" s="19">
        <v>17</v>
      </c>
      <c r="G23" s="30">
        <v>19</v>
      </c>
      <c r="H23" s="31">
        <v>1.0133740932381405E-2</v>
      </c>
      <c r="I23" s="31">
        <v>1.0261227370486611E-2</v>
      </c>
      <c r="J23" s="31">
        <v>9.2036101490632193E-3</v>
      </c>
    </row>
    <row r="24" spans="1:10">
      <c r="A24" s="17" t="s">
        <v>46</v>
      </c>
      <c r="B24" s="82">
        <v>502415.11900000006</v>
      </c>
      <c r="C24" s="19">
        <v>515963.44199999998</v>
      </c>
      <c r="D24" s="19">
        <v>625362.86800000002</v>
      </c>
      <c r="E24" s="19">
        <v>19</v>
      </c>
      <c r="F24" s="19">
        <v>20</v>
      </c>
      <c r="G24" s="30">
        <v>20</v>
      </c>
      <c r="H24" s="31">
        <v>9.47375799766168E-3</v>
      </c>
      <c r="I24" s="31">
        <v>9.0295728669937004E-3</v>
      </c>
      <c r="J24" s="31">
        <v>9.1304447078229146E-3</v>
      </c>
    </row>
    <row r="25" spans="1:10">
      <c r="A25" s="17" t="s">
        <v>45</v>
      </c>
      <c r="B25" s="82">
        <v>516720.076</v>
      </c>
      <c r="C25" s="19">
        <v>521353.31799999997</v>
      </c>
      <c r="D25" s="19">
        <v>585927.76199999999</v>
      </c>
      <c r="E25" s="19">
        <v>16</v>
      </c>
      <c r="F25" s="19">
        <v>19</v>
      </c>
      <c r="G25" s="30">
        <v>21</v>
      </c>
      <c r="H25" s="31">
        <v>9.7434984884627856E-3</v>
      </c>
      <c r="I25" s="31">
        <v>9.1238979181977355E-3</v>
      </c>
      <c r="J25" s="31">
        <v>8.5546829008712813E-3</v>
      </c>
    </row>
    <row r="26" spans="1:10">
      <c r="A26" s="17" t="s">
        <v>49</v>
      </c>
      <c r="B26" s="82">
        <v>405491.09600000002</v>
      </c>
      <c r="C26" s="19">
        <v>469312.33299999998</v>
      </c>
      <c r="D26" s="19">
        <v>579891.51900000009</v>
      </c>
      <c r="E26" s="19">
        <v>22</v>
      </c>
      <c r="F26" s="19">
        <v>22</v>
      </c>
      <c r="G26" s="30">
        <v>22</v>
      </c>
      <c r="H26" s="31">
        <v>7.6461164651189569E-3</v>
      </c>
      <c r="I26" s="31">
        <v>8.213159234258912E-3</v>
      </c>
      <c r="J26" s="31">
        <v>8.4665523357631486E-3</v>
      </c>
    </row>
    <row r="27" spans="1:10">
      <c r="A27" s="17" t="s">
        <v>52</v>
      </c>
      <c r="B27" s="82">
        <v>392763.40099999995</v>
      </c>
      <c r="C27" s="19">
        <v>411542.18199999997</v>
      </c>
      <c r="D27" s="19">
        <v>571090.46099999989</v>
      </c>
      <c r="E27" s="19">
        <v>23</v>
      </c>
      <c r="F27" s="19">
        <v>26</v>
      </c>
      <c r="G27" s="30">
        <v>23</v>
      </c>
      <c r="H27" s="31">
        <v>7.4061175125833562E-3</v>
      </c>
      <c r="I27" s="31">
        <v>7.202157784292367E-3</v>
      </c>
      <c r="J27" s="31">
        <v>8.3380548224772401E-3</v>
      </c>
    </row>
    <row r="28" spans="1:10">
      <c r="A28" s="17" t="s">
        <v>53</v>
      </c>
      <c r="B28" s="82">
        <v>339429.93700000003</v>
      </c>
      <c r="C28" s="19">
        <v>415131.75800000003</v>
      </c>
      <c r="D28" s="19">
        <v>536149.23900000006</v>
      </c>
      <c r="E28" s="19">
        <v>26</v>
      </c>
      <c r="F28" s="19">
        <v>25</v>
      </c>
      <c r="G28" s="30">
        <v>24</v>
      </c>
      <c r="H28" s="31">
        <v>6.4004385192467711E-3</v>
      </c>
      <c r="I28" s="31">
        <v>7.2649768435807038E-3</v>
      </c>
      <c r="J28" s="31">
        <v>7.8279047770882897E-3</v>
      </c>
    </row>
    <row r="29" spans="1:10">
      <c r="A29" s="17" t="s">
        <v>51</v>
      </c>
      <c r="B29" s="82">
        <v>355005.15</v>
      </c>
      <c r="C29" s="19">
        <v>407188.85800000001</v>
      </c>
      <c r="D29" s="19">
        <v>534717.28099999996</v>
      </c>
      <c r="E29" s="19">
        <v>25</v>
      </c>
      <c r="F29" s="19">
        <v>27</v>
      </c>
      <c r="G29" s="30">
        <v>25</v>
      </c>
      <c r="H29" s="31">
        <v>6.6941315096522491E-3</v>
      </c>
      <c r="I29" s="31">
        <v>7.1259728202583599E-3</v>
      </c>
      <c r="J29" s="31">
        <v>7.8069978540649589E-3</v>
      </c>
    </row>
    <row r="30" spans="1:10">
      <c r="A30" s="17" t="s">
        <v>48</v>
      </c>
      <c r="B30" s="82">
        <v>368694.45499999996</v>
      </c>
      <c r="C30" s="19">
        <v>467544.17799999996</v>
      </c>
      <c r="D30" s="19">
        <v>532385.946</v>
      </c>
      <c r="E30" s="19">
        <v>24</v>
      </c>
      <c r="F30" s="19">
        <v>23</v>
      </c>
      <c r="G30" s="30">
        <v>26</v>
      </c>
      <c r="H30" s="31">
        <v>6.9522629985778028E-3</v>
      </c>
      <c r="I30" s="31">
        <v>8.1822157930903812E-3</v>
      </c>
      <c r="J30" s="31">
        <v>7.772959815668167E-3</v>
      </c>
    </row>
    <row r="31" spans="1:10">
      <c r="A31" s="17" t="s">
        <v>54</v>
      </c>
      <c r="B31" s="82">
        <v>331792.37399999995</v>
      </c>
      <c r="C31" s="19">
        <v>367964.141</v>
      </c>
      <c r="D31" s="19">
        <v>520943.09899999999</v>
      </c>
      <c r="E31" s="19">
        <v>30</v>
      </c>
      <c r="F31" s="19">
        <v>30</v>
      </c>
      <c r="G31" s="30">
        <v>27</v>
      </c>
      <c r="H31" s="31">
        <v>6.2564213095379689E-3</v>
      </c>
      <c r="I31" s="31">
        <v>6.4395241079895039E-3</v>
      </c>
      <c r="J31" s="31">
        <v>7.6058915626909572E-3</v>
      </c>
    </row>
    <row r="32" spans="1:10">
      <c r="A32" s="17" t="s">
        <v>60</v>
      </c>
      <c r="B32" s="82">
        <v>338389.46499999997</v>
      </c>
      <c r="C32" s="19">
        <v>334485.2</v>
      </c>
      <c r="D32" s="19">
        <v>516072.13800000004</v>
      </c>
      <c r="E32" s="19">
        <v>27</v>
      </c>
      <c r="F32" s="19">
        <v>33</v>
      </c>
      <c r="G32" s="30">
        <v>28</v>
      </c>
      <c r="H32" s="31">
        <v>6.380818926685617E-3</v>
      </c>
      <c r="I32" s="31">
        <v>5.8536288435934603E-3</v>
      </c>
      <c r="J32" s="31">
        <v>7.5347743883907052E-3</v>
      </c>
    </row>
    <row r="33" spans="1:10">
      <c r="A33" s="17" t="s">
        <v>56</v>
      </c>
      <c r="B33" s="82">
        <v>303378.49099999998</v>
      </c>
      <c r="C33" s="19">
        <v>368694.446</v>
      </c>
      <c r="D33" s="19">
        <v>499582.93700000003</v>
      </c>
      <c r="E33" s="19">
        <v>33</v>
      </c>
      <c r="F33" s="19">
        <v>29</v>
      </c>
      <c r="G33" s="30">
        <v>29</v>
      </c>
      <c r="H33" s="31">
        <v>5.7206367737308913E-3</v>
      </c>
      <c r="I33" s="31">
        <v>6.452304746453091E-3</v>
      </c>
      <c r="J33" s="31">
        <v>7.294028182131017E-3</v>
      </c>
    </row>
    <row r="34" spans="1:10">
      <c r="A34" s="17" t="s">
        <v>50</v>
      </c>
      <c r="B34" s="82">
        <v>337520.27399999998</v>
      </c>
      <c r="C34" s="19">
        <v>429905.07399999996</v>
      </c>
      <c r="D34" s="19">
        <v>484883.03399999999</v>
      </c>
      <c r="E34" s="19">
        <v>28</v>
      </c>
      <c r="F34" s="19">
        <v>24</v>
      </c>
      <c r="G34" s="30">
        <v>30</v>
      </c>
      <c r="H34" s="31">
        <v>6.3644290831551611E-3</v>
      </c>
      <c r="I34" s="31">
        <v>7.5235159617632729E-3</v>
      </c>
      <c r="J34" s="31">
        <v>7.0794061467979869E-3</v>
      </c>
    </row>
    <row r="35" spans="1:10">
      <c r="A35" s="17" t="s">
        <v>61</v>
      </c>
      <c r="B35" s="82">
        <v>240976.948</v>
      </c>
      <c r="C35" s="19">
        <v>299083.28000000003</v>
      </c>
      <c r="D35" s="19">
        <v>459135.54599999997</v>
      </c>
      <c r="E35" s="19">
        <v>39</v>
      </c>
      <c r="F35" s="19">
        <v>36</v>
      </c>
      <c r="G35" s="30">
        <v>31</v>
      </c>
      <c r="H35" s="31">
        <v>4.5439661388197647E-3</v>
      </c>
      <c r="I35" s="31">
        <v>5.2340806542248777E-3</v>
      </c>
      <c r="J35" s="31">
        <v>6.7034867764951536E-3</v>
      </c>
    </row>
    <row r="36" spans="1:10">
      <c r="A36" s="17" t="s">
        <v>55</v>
      </c>
      <c r="B36" s="82">
        <v>310631.60800000001</v>
      </c>
      <c r="C36" s="19">
        <v>395249.49</v>
      </c>
      <c r="D36" s="19">
        <v>447912.61200000002</v>
      </c>
      <c r="E36" s="19">
        <v>32</v>
      </c>
      <c r="F36" s="19">
        <v>28</v>
      </c>
      <c r="G36" s="30">
        <v>32</v>
      </c>
      <c r="H36" s="31">
        <v>5.8574047024578246E-3</v>
      </c>
      <c r="I36" s="31">
        <v>6.91702895996476E-3</v>
      </c>
      <c r="J36" s="31">
        <v>6.5396293049534539E-3</v>
      </c>
    </row>
    <row r="37" spans="1:10">
      <c r="A37" s="17" t="s">
        <v>58</v>
      </c>
      <c r="B37" s="82">
        <v>324534.66099999996</v>
      </c>
      <c r="C37" s="19">
        <v>346066.07999999996</v>
      </c>
      <c r="D37" s="19">
        <v>421533.15</v>
      </c>
      <c r="E37" s="19">
        <v>31</v>
      </c>
      <c r="F37" s="19">
        <v>32</v>
      </c>
      <c r="G37" s="30">
        <v>33</v>
      </c>
      <c r="H37" s="31">
        <v>6.1195667166361123E-3</v>
      </c>
      <c r="I37" s="31">
        <v>6.0562990161517512E-3</v>
      </c>
      <c r="J37" s="31">
        <v>6.1544829658633062E-3</v>
      </c>
    </row>
    <row r="38" spans="1:10">
      <c r="A38" s="17" t="s">
        <v>59</v>
      </c>
      <c r="B38" s="82">
        <v>335542.299</v>
      </c>
      <c r="C38" s="19">
        <v>323023.68400000001</v>
      </c>
      <c r="D38" s="19">
        <v>391281.18099999998</v>
      </c>
      <c r="E38" s="19">
        <v>29</v>
      </c>
      <c r="F38" s="19">
        <v>34</v>
      </c>
      <c r="G38" s="30">
        <v>34</v>
      </c>
      <c r="H38" s="31">
        <v>6.3271315262808337E-3</v>
      </c>
      <c r="I38" s="31">
        <v>5.6530475902258738E-3</v>
      </c>
      <c r="J38" s="31">
        <v>5.712797115309619E-3</v>
      </c>
    </row>
    <row r="39" spans="1:10">
      <c r="A39" s="17" t="s">
        <v>57</v>
      </c>
      <c r="B39" s="82">
        <v>252559.28399999999</v>
      </c>
      <c r="C39" s="19">
        <v>357896.554</v>
      </c>
      <c r="D39" s="19">
        <v>386440.79200000002</v>
      </c>
      <c r="E39" s="19">
        <v>37</v>
      </c>
      <c r="F39" s="19">
        <v>31</v>
      </c>
      <c r="G39" s="30">
        <v>35</v>
      </c>
      <c r="H39" s="31">
        <v>4.7623677039040444E-3</v>
      </c>
      <c r="I39" s="31">
        <v>6.2633371865694039E-3</v>
      </c>
      <c r="J39" s="31">
        <v>5.6421262993876639E-3</v>
      </c>
    </row>
    <row r="40" spans="1:10">
      <c r="A40" s="17" t="s">
        <v>66</v>
      </c>
      <c r="B40" s="82">
        <v>248265.65999999997</v>
      </c>
      <c r="C40" s="19">
        <v>277171.70999999996</v>
      </c>
      <c r="D40" s="19">
        <v>373246.67599999998</v>
      </c>
      <c r="E40" s="19">
        <v>38</v>
      </c>
      <c r="F40" s="19">
        <v>39</v>
      </c>
      <c r="G40" s="30">
        <v>36</v>
      </c>
      <c r="H40" s="31">
        <v>4.6814052623479173E-3</v>
      </c>
      <c r="I40" s="31">
        <v>4.8506191493199752E-3</v>
      </c>
      <c r="J40" s="31">
        <v>5.4494891078129921E-3</v>
      </c>
    </row>
    <row r="41" spans="1:10">
      <c r="A41" s="17" t="s">
        <v>62</v>
      </c>
      <c r="B41" s="82">
        <v>283611.54700000002</v>
      </c>
      <c r="C41" s="19">
        <v>288298.14199999999</v>
      </c>
      <c r="D41" s="19">
        <v>358305.804</v>
      </c>
      <c r="E41" s="19">
        <v>34</v>
      </c>
      <c r="F41" s="19">
        <v>37</v>
      </c>
      <c r="G41" s="30">
        <v>37</v>
      </c>
      <c r="H41" s="31">
        <v>5.3479026804932822E-3</v>
      </c>
      <c r="I41" s="31">
        <v>5.0453362945971992E-3</v>
      </c>
      <c r="J41" s="31">
        <v>5.2313488685005113E-3</v>
      </c>
    </row>
    <row r="42" spans="1:10">
      <c r="A42" s="17" t="s">
        <v>64</v>
      </c>
      <c r="B42" s="82">
        <v>240723.864</v>
      </c>
      <c r="C42" s="19">
        <v>302130.05499999999</v>
      </c>
      <c r="D42" s="19">
        <v>348492.09700000001</v>
      </c>
      <c r="E42" s="19">
        <v>40</v>
      </c>
      <c r="F42" s="19">
        <v>35</v>
      </c>
      <c r="G42" s="30">
        <v>38</v>
      </c>
      <c r="H42" s="31">
        <v>4.5391938768427516E-3</v>
      </c>
      <c r="I42" s="31">
        <v>5.2874004723212822E-3</v>
      </c>
      <c r="J42" s="31">
        <v>5.088066442044909E-3</v>
      </c>
    </row>
    <row r="43" spans="1:10">
      <c r="A43" s="17" t="s">
        <v>67</v>
      </c>
      <c r="B43" s="82">
        <v>224695.84999999998</v>
      </c>
      <c r="C43" s="19">
        <v>266585.50699999998</v>
      </c>
      <c r="D43" s="19">
        <v>330213.48199999996</v>
      </c>
      <c r="E43" s="19">
        <v>41</v>
      </c>
      <c r="F43" s="19">
        <v>42</v>
      </c>
      <c r="G43" s="30">
        <v>39</v>
      </c>
      <c r="H43" s="31">
        <v>4.2369626738459855E-3</v>
      </c>
      <c r="I43" s="31">
        <v>4.6653562341747445E-3</v>
      </c>
      <c r="J43" s="31">
        <v>4.8211943712313235E-3</v>
      </c>
    </row>
    <row r="44" spans="1:10">
      <c r="A44" s="17" t="s">
        <v>63</v>
      </c>
      <c r="B44" s="82">
        <v>255888.992</v>
      </c>
      <c r="C44" s="19">
        <v>283046.18</v>
      </c>
      <c r="D44" s="19">
        <v>328635.07199999999</v>
      </c>
      <c r="E44" s="19">
        <v>36</v>
      </c>
      <c r="F44" s="19">
        <v>38</v>
      </c>
      <c r="G44" s="30">
        <v>40</v>
      </c>
      <c r="H44" s="31">
        <v>4.8251541261312746E-3</v>
      </c>
      <c r="I44" s="31">
        <v>4.9534247952284479E-3</v>
      </c>
      <c r="J44" s="31">
        <v>4.7981492146211063E-3</v>
      </c>
    </row>
    <row r="45" spans="1:10">
      <c r="A45" s="17" t="s">
        <v>74</v>
      </c>
      <c r="B45" s="82">
        <v>209469.11299999998</v>
      </c>
      <c r="C45" s="19">
        <v>224641.33799999999</v>
      </c>
      <c r="D45" s="19">
        <v>325361.32300000003</v>
      </c>
      <c r="E45" s="19">
        <v>43</v>
      </c>
      <c r="F45" s="19">
        <v>47</v>
      </c>
      <c r="G45" s="30">
        <v>41</v>
      </c>
      <c r="H45" s="31">
        <v>3.9498406984580575E-3</v>
      </c>
      <c r="I45" s="31">
        <v>3.9313159912014867E-3</v>
      </c>
      <c r="J45" s="31">
        <v>4.7503517105457757E-3</v>
      </c>
    </row>
    <row r="46" spans="1:10">
      <c r="A46" s="17" t="s">
        <v>65</v>
      </c>
      <c r="B46" s="82">
        <v>261319.25400000002</v>
      </c>
      <c r="C46" s="19">
        <v>273684.29599999997</v>
      </c>
      <c r="D46" s="19">
        <v>320991.86699999997</v>
      </c>
      <c r="E46" s="19">
        <v>35</v>
      </c>
      <c r="F46" s="19">
        <v>40</v>
      </c>
      <c r="G46" s="30">
        <v>42</v>
      </c>
      <c r="H46" s="31">
        <v>4.9275495081697249E-3</v>
      </c>
      <c r="I46" s="31">
        <v>4.7895879671332846E-3</v>
      </c>
      <c r="J46" s="31">
        <v>4.686556626998753E-3</v>
      </c>
    </row>
    <row r="47" spans="1:10">
      <c r="A47" s="17" t="s">
        <v>70</v>
      </c>
      <c r="B47" s="82">
        <v>213842.255</v>
      </c>
      <c r="C47" s="19">
        <v>257820.02</v>
      </c>
      <c r="D47" s="19">
        <v>306117.84100000001</v>
      </c>
      <c r="E47" s="19">
        <v>42</v>
      </c>
      <c r="F47" s="19">
        <v>43</v>
      </c>
      <c r="G47" s="30">
        <v>43</v>
      </c>
      <c r="H47" s="31">
        <v>4.0323025660066935E-3</v>
      </c>
      <c r="I47" s="31">
        <v>4.5119565993587841E-3</v>
      </c>
      <c r="J47" s="31">
        <v>4.4693923549816942E-3</v>
      </c>
    </row>
    <row r="48" spans="1:10">
      <c r="A48" s="17" t="s">
        <v>68</v>
      </c>
      <c r="B48" s="82">
        <v>206741.81</v>
      </c>
      <c r="C48" s="19">
        <v>267170.59999999998</v>
      </c>
      <c r="D48" s="19">
        <v>293754.38599999994</v>
      </c>
      <c r="E48" s="19">
        <v>44</v>
      </c>
      <c r="F48" s="19">
        <v>41</v>
      </c>
      <c r="G48" s="30">
        <v>44</v>
      </c>
      <c r="H48" s="31">
        <v>3.8984134869129035E-3</v>
      </c>
      <c r="I48" s="31">
        <v>4.6755956027954926E-3</v>
      </c>
      <c r="J48" s="31">
        <v>4.2888830090459882E-3</v>
      </c>
    </row>
    <row r="49" spans="1:10">
      <c r="A49" s="17" t="s">
        <v>69</v>
      </c>
      <c r="B49" s="82">
        <v>201830.41700000002</v>
      </c>
      <c r="C49" s="19">
        <v>256796.21299999999</v>
      </c>
      <c r="D49" s="19">
        <v>291855.84600000002</v>
      </c>
      <c r="E49" s="19">
        <v>48</v>
      </c>
      <c r="F49" s="19">
        <v>44</v>
      </c>
      <c r="G49" s="30">
        <v>45</v>
      </c>
      <c r="H49" s="31">
        <v>3.8058021244084853E-3</v>
      </c>
      <c r="I49" s="31">
        <v>4.4940395549410549E-3</v>
      </c>
      <c r="J49" s="31">
        <v>4.2611638792693397E-3</v>
      </c>
    </row>
    <row r="50" spans="1:10">
      <c r="A50" s="17" t="s">
        <v>79</v>
      </c>
      <c r="B50" s="82">
        <v>187406.07299999997</v>
      </c>
      <c r="C50" s="19">
        <v>201417.84400000001</v>
      </c>
      <c r="D50" s="19">
        <v>273914.761</v>
      </c>
      <c r="E50" s="19">
        <v>52</v>
      </c>
      <c r="F50" s="19">
        <v>54</v>
      </c>
      <c r="G50" s="30">
        <v>46</v>
      </c>
      <c r="H50" s="31">
        <v>3.5338104204107722E-3</v>
      </c>
      <c r="I50" s="31">
        <v>3.5248952756439089E-3</v>
      </c>
      <c r="J50" s="31">
        <v>3.9992198257077019E-3</v>
      </c>
    </row>
    <row r="51" spans="1:10">
      <c r="A51" s="17" t="s">
        <v>71</v>
      </c>
      <c r="B51" s="82">
        <v>203824.84899999999</v>
      </c>
      <c r="C51" s="19">
        <v>235561.38100000002</v>
      </c>
      <c r="D51" s="19">
        <v>266820.24</v>
      </c>
      <c r="E51" s="19">
        <v>47</v>
      </c>
      <c r="F51" s="19">
        <v>45</v>
      </c>
      <c r="G51" s="30">
        <v>47</v>
      </c>
      <c r="H51" s="31">
        <v>3.8434100016324032E-3</v>
      </c>
      <c r="I51" s="31">
        <v>4.1224212439244208E-3</v>
      </c>
      <c r="J51" s="31">
        <v>3.895638153316196E-3</v>
      </c>
    </row>
    <row r="52" spans="1:10">
      <c r="A52" s="17" t="s">
        <v>77</v>
      </c>
      <c r="B52" s="82">
        <v>193413.73299999998</v>
      </c>
      <c r="C52" s="19">
        <v>212780.17499999999</v>
      </c>
      <c r="D52" s="19">
        <v>259677.39799999999</v>
      </c>
      <c r="E52" s="19">
        <v>51</v>
      </c>
      <c r="F52" s="19">
        <v>50</v>
      </c>
      <c r="G52" s="30">
        <v>48</v>
      </c>
      <c r="H52" s="31">
        <v>3.6470934702630842E-3</v>
      </c>
      <c r="I52" s="31">
        <v>3.7237407506366918E-3</v>
      </c>
      <c r="J52" s="31">
        <v>3.7913509829789328E-3</v>
      </c>
    </row>
    <row r="53" spans="1:10">
      <c r="A53" s="17" t="s">
        <v>75</v>
      </c>
      <c r="B53" s="82">
        <v>205990.908</v>
      </c>
      <c r="C53" s="19">
        <v>221978.038</v>
      </c>
      <c r="D53" s="19">
        <v>255707.364</v>
      </c>
      <c r="E53" s="19">
        <v>45</v>
      </c>
      <c r="F53" s="19">
        <v>48</v>
      </c>
      <c r="G53" s="30">
        <v>49</v>
      </c>
      <c r="H53" s="31">
        <v>3.8842541522135028E-3</v>
      </c>
      <c r="I53" s="31">
        <v>3.884707143637701E-3</v>
      </c>
      <c r="J53" s="31">
        <v>3.7333875544160828E-3</v>
      </c>
    </row>
    <row r="54" spans="1:10">
      <c r="A54" s="17" t="s">
        <v>80</v>
      </c>
      <c r="B54" s="82">
        <v>180477.34000000003</v>
      </c>
      <c r="C54" s="19">
        <v>201469.47500000001</v>
      </c>
      <c r="D54" s="19">
        <v>255659.79000000004</v>
      </c>
      <c r="E54" s="19">
        <v>54</v>
      </c>
      <c r="F54" s="19">
        <v>53</v>
      </c>
      <c r="G54" s="30">
        <v>50</v>
      </c>
      <c r="H54" s="31">
        <v>3.4031592174711333E-3</v>
      </c>
      <c r="I54" s="31">
        <v>3.5257988394213902E-3</v>
      </c>
      <c r="J54" s="31">
        <v>3.7326929628457221E-3</v>
      </c>
    </row>
    <row r="55" spans="1:10">
      <c r="A55" s="17" t="s">
        <v>72</v>
      </c>
      <c r="B55" s="82">
        <v>200002.639</v>
      </c>
      <c r="C55" s="19">
        <v>209620.36</v>
      </c>
      <c r="D55" s="19">
        <v>248742.52899999998</v>
      </c>
      <c r="E55" s="19">
        <v>49</v>
      </c>
      <c r="F55" s="19">
        <v>51</v>
      </c>
      <c r="G55" s="30">
        <v>51</v>
      </c>
      <c r="H55" s="31">
        <v>3.7713367474908567E-3</v>
      </c>
      <c r="I55" s="31">
        <v>3.6684426859557454E-3</v>
      </c>
      <c r="J55" s="31">
        <v>3.6316993280748125E-3</v>
      </c>
    </row>
    <row r="56" spans="1:10">
      <c r="A56" s="17" t="s">
        <v>73</v>
      </c>
      <c r="B56" s="82">
        <v>195559.125</v>
      </c>
      <c r="C56" s="19">
        <v>226791.41399999999</v>
      </c>
      <c r="D56" s="19">
        <v>241914.592</v>
      </c>
      <c r="E56" s="19">
        <v>50</v>
      </c>
      <c r="F56" s="19">
        <v>46</v>
      </c>
      <c r="G56" s="30">
        <v>52</v>
      </c>
      <c r="H56" s="31">
        <v>3.687547914903552E-3</v>
      </c>
      <c r="I56" s="31">
        <v>3.9689432072622212E-3</v>
      </c>
      <c r="J56" s="31">
        <v>3.5320098446771542E-3</v>
      </c>
    </row>
    <row r="57" spans="1:10">
      <c r="A57" s="17" t="s">
        <v>78</v>
      </c>
      <c r="B57" s="82">
        <v>183562.27</v>
      </c>
      <c r="C57" s="19">
        <v>208708.85399999999</v>
      </c>
      <c r="D57" s="19">
        <v>241084.163</v>
      </c>
      <c r="E57" s="19">
        <v>53</v>
      </c>
      <c r="F57" s="19">
        <v>52</v>
      </c>
      <c r="G57" s="30">
        <v>53</v>
      </c>
      <c r="H57" s="31">
        <v>3.4613299992698517E-3</v>
      </c>
      <c r="I57" s="31">
        <v>3.6524909553180118E-3</v>
      </c>
      <c r="J57" s="31">
        <v>3.5198853862926619E-3</v>
      </c>
    </row>
    <row r="58" spans="1:10">
      <c r="A58" s="17" t="s">
        <v>85</v>
      </c>
      <c r="B58" s="82">
        <v>169051.266</v>
      </c>
      <c r="C58" s="19">
        <v>175634.55699999997</v>
      </c>
      <c r="D58" s="19">
        <v>240973.44699999999</v>
      </c>
      <c r="E58" s="19">
        <v>58</v>
      </c>
      <c r="F58" s="19">
        <v>60</v>
      </c>
      <c r="G58" s="30">
        <v>54</v>
      </c>
      <c r="H58" s="31">
        <v>3.1877041966213836E-3</v>
      </c>
      <c r="I58" s="31">
        <v>3.0736771276784727E-3</v>
      </c>
      <c r="J58" s="31">
        <v>3.5182689066965765E-3</v>
      </c>
    </row>
    <row r="59" spans="1:10">
      <c r="A59" s="17" t="s">
        <v>81</v>
      </c>
      <c r="B59" s="82">
        <v>173607.679</v>
      </c>
      <c r="C59" s="19">
        <v>188435.64799999999</v>
      </c>
      <c r="D59" s="19">
        <v>236569.45299999998</v>
      </c>
      <c r="E59" s="19">
        <v>55</v>
      </c>
      <c r="F59" s="19">
        <v>56</v>
      </c>
      <c r="G59" s="30">
        <v>55</v>
      </c>
      <c r="H59" s="31">
        <v>3.2736219018554887E-3</v>
      </c>
      <c r="I59" s="31">
        <v>3.2977014955938985E-3</v>
      </c>
      <c r="J59" s="31">
        <v>3.4539695602400422E-3</v>
      </c>
    </row>
    <row r="60" spans="1:10">
      <c r="A60" s="17" t="s">
        <v>88</v>
      </c>
      <c r="B60" s="82">
        <v>159951.34599999999</v>
      </c>
      <c r="C60" s="19">
        <v>170862.946</v>
      </c>
      <c r="D60" s="19">
        <v>234861.63299999997</v>
      </c>
      <c r="E60" s="19">
        <v>62</v>
      </c>
      <c r="F60" s="19">
        <v>63</v>
      </c>
      <c r="G60" s="30">
        <v>56</v>
      </c>
      <c r="H60" s="31">
        <v>3.0161121473023392E-3</v>
      </c>
      <c r="I60" s="31">
        <v>2.9901719687655893E-3</v>
      </c>
      <c r="J60" s="31">
        <v>3.4290349872443935E-3</v>
      </c>
    </row>
    <row r="61" spans="1:10">
      <c r="A61" s="17" t="s">
        <v>86</v>
      </c>
      <c r="B61" s="82">
        <v>163537.288</v>
      </c>
      <c r="C61" s="19">
        <v>174954.951</v>
      </c>
      <c r="D61" s="19">
        <v>227643.609</v>
      </c>
      <c r="E61" s="19">
        <v>59</v>
      </c>
      <c r="F61" s="19">
        <v>61</v>
      </c>
      <c r="G61" s="30">
        <v>57</v>
      </c>
      <c r="H61" s="31">
        <v>3.0837302292766023E-3</v>
      </c>
      <c r="I61" s="31">
        <v>3.0617837426082841E-3</v>
      </c>
      <c r="J61" s="31">
        <v>3.3236501420544191E-3</v>
      </c>
    </row>
    <row r="62" spans="1:10">
      <c r="A62" s="17" t="s">
        <v>76</v>
      </c>
      <c r="B62" s="82">
        <v>204287.348</v>
      </c>
      <c r="C62" s="19">
        <v>218641.96400000001</v>
      </c>
      <c r="D62" s="19">
        <v>223684.17199999999</v>
      </c>
      <c r="E62" s="19">
        <v>46</v>
      </c>
      <c r="F62" s="19">
        <v>49</v>
      </c>
      <c r="G62" s="30">
        <v>58</v>
      </c>
      <c r="H62" s="31">
        <v>3.8521310839296115E-3</v>
      </c>
      <c r="I62" s="31">
        <v>3.8263244738192394E-3</v>
      </c>
      <c r="J62" s="31">
        <v>3.2658414321797414E-3</v>
      </c>
    </row>
    <row r="63" spans="1:10">
      <c r="A63" s="17" t="s">
        <v>82</v>
      </c>
      <c r="B63" s="82">
        <v>129560.137</v>
      </c>
      <c r="C63" s="19">
        <v>152381.83600000001</v>
      </c>
      <c r="D63" s="19">
        <v>220506.35</v>
      </c>
      <c r="E63" s="19">
        <v>69</v>
      </c>
      <c r="F63" s="19">
        <v>69</v>
      </c>
      <c r="G63" s="30">
        <v>59</v>
      </c>
      <c r="H63" s="31">
        <v>2.4430422924472E-3</v>
      </c>
      <c r="I63" s="31">
        <v>2.6667449275762528E-3</v>
      </c>
      <c r="J63" s="31">
        <v>3.2194444848280429E-3</v>
      </c>
    </row>
    <row r="64" spans="1:10">
      <c r="A64" s="17" t="s">
        <v>84</v>
      </c>
      <c r="B64" s="82">
        <v>160253.39300000001</v>
      </c>
      <c r="C64" s="19">
        <v>180186.07699999999</v>
      </c>
      <c r="D64" s="19">
        <v>216910.69699999999</v>
      </c>
      <c r="E64" s="19">
        <v>61</v>
      </c>
      <c r="F64" s="19">
        <v>57</v>
      </c>
      <c r="G64" s="30">
        <v>60</v>
      </c>
      <c r="H64" s="31">
        <v>3.0218076769026737E-3</v>
      </c>
      <c r="I64" s="31">
        <v>3.1533306033903804E-3</v>
      </c>
      <c r="J64" s="31">
        <v>3.1669471067697443E-3</v>
      </c>
    </row>
    <row r="65" spans="1:10">
      <c r="A65" s="17" t="s">
        <v>91</v>
      </c>
      <c r="B65" s="82">
        <v>169657.43100000001</v>
      </c>
      <c r="C65" s="19">
        <v>172766.67199999999</v>
      </c>
      <c r="D65" s="19">
        <v>207802.42800000001</v>
      </c>
      <c r="E65" s="19">
        <v>57</v>
      </c>
      <c r="F65" s="19">
        <v>62</v>
      </c>
      <c r="G65" s="30">
        <v>61</v>
      </c>
      <c r="H65" s="31">
        <v>3.1991343074987849E-3</v>
      </c>
      <c r="I65" s="31">
        <v>3.0234879583038369E-3</v>
      </c>
      <c r="J65" s="31">
        <v>3.0339642407507836E-3</v>
      </c>
    </row>
    <row r="66" spans="1:10">
      <c r="A66" s="17" t="s">
        <v>97</v>
      </c>
      <c r="B66" s="82">
        <v>128101.56999999999</v>
      </c>
      <c r="C66" s="19">
        <v>144547.92800000001</v>
      </c>
      <c r="D66" s="19">
        <v>207708.04800000001</v>
      </c>
      <c r="E66" s="19">
        <v>70</v>
      </c>
      <c r="F66" s="19">
        <v>70</v>
      </c>
      <c r="G66" s="30">
        <v>62</v>
      </c>
      <c r="H66" s="31">
        <v>2.4155389187253289E-3</v>
      </c>
      <c r="I66" s="31">
        <v>2.5296483091702439E-3</v>
      </c>
      <c r="J66" s="31">
        <v>3.0325862705903863E-3</v>
      </c>
    </row>
    <row r="67" spans="1:10">
      <c r="A67" s="17" t="s">
        <v>83</v>
      </c>
      <c r="B67" s="82">
        <v>171626.22899999999</v>
      </c>
      <c r="C67" s="19">
        <v>188842.057</v>
      </c>
      <c r="D67" s="19">
        <v>202163.01899999997</v>
      </c>
      <c r="E67" s="19">
        <v>56</v>
      </c>
      <c r="F67" s="19">
        <v>55</v>
      </c>
      <c r="G67" s="30">
        <v>63</v>
      </c>
      <c r="H67" s="31">
        <v>3.2362588188697894E-3</v>
      </c>
      <c r="I67" s="31">
        <v>3.3048138205777722E-3</v>
      </c>
      <c r="J67" s="31">
        <v>2.9516275452191594E-3</v>
      </c>
    </row>
    <row r="68" spans="1:10">
      <c r="A68" s="17" t="s">
        <v>94</v>
      </c>
      <c r="B68" s="82">
        <v>134884.83299999998</v>
      </c>
      <c r="C68" s="19">
        <v>157038.356</v>
      </c>
      <c r="D68" s="19">
        <v>201457.56</v>
      </c>
      <c r="E68" s="19">
        <v>67</v>
      </c>
      <c r="F68" s="19">
        <v>66</v>
      </c>
      <c r="G68" s="30">
        <v>64</v>
      </c>
      <c r="H68" s="31">
        <v>2.5434470760761678E-3</v>
      </c>
      <c r="I68" s="31">
        <v>2.7482359465593638E-3</v>
      </c>
      <c r="J68" s="31">
        <v>2.941327678177588E-3</v>
      </c>
    </row>
    <row r="69" spans="1:10">
      <c r="A69" s="17" t="s">
        <v>92</v>
      </c>
      <c r="B69" s="82">
        <v>154121.52499999999</v>
      </c>
      <c r="C69" s="19">
        <v>160950.69</v>
      </c>
      <c r="D69" s="19">
        <v>196239.74799999999</v>
      </c>
      <c r="E69" s="19">
        <v>64</v>
      </c>
      <c r="F69" s="19">
        <v>65</v>
      </c>
      <c r="G69" s="30">
        <v>65</v>
      </c>
      <c r="H69" s="31">
        <v>2.9061825069809739E-3</v>
      </c>
      <c r="I69" s="31">
        <v>2.8167034038584352E-3</v>
      </c>
      <c r="J69" s="31">
        <v>2.8651463978368193E-3</v>
      </c>
    </row>
    <row r="70" spans="1:10">
      <c r="A70" s="17" t="s">
        <v>95</v>
      </c>
      <c r="B70" s="82">
        <v>162279.96299999999</v>
      </c>
      <c r="C70" s="19">
        <v>152451.15700000001</v>
      </c>
      <c r="D70" s="19">
        <v>193012.049</v>
      </c>
      <c r="E70" s="19">
        <v>60</v>
      </c>
      <c r="F70" s="19">
        <v>68</v>
      </c>
      <c r="G70" s="30">
        <v>66</v>
      </c>
      <c r="H70" s="31">
        <v>3.060021562232269E-3</v>
      </c>
      <c r="I70" s="31">
        <v>2.6679580736439015E-3</v>
      </c>
      <c r="J70" s="31">
        <v>2.8180212345740156E-3</v>
      </c>
    </row>
    <row r="71" spans="1:10">
      <c r="A71" s="17" t="s">
        <v>96</v>
      </c>
      <c r="B71" s="82">
        <v>140209.908</v>
      </c>
      <c r="C71" s="19">
        <v>143951.19200000001</v>
      </c>
      <c r="D71" s="19">
        <v>192669.70699999999</v>
      </c>
      <c r="E71" s="19">
        <v>66</v>
      </c>
      <c r="F71" s="19">
        <v>71</v>
      </c>
      <c r="G71" s="30">
        <v>67</v>
      </c>
      <c r="H71" s="31">
        <v>2.6438590062939733E-3</v>
      </c>
      <c r="I71" s="31">
        <v>2.5192051832513373E-3</v>
      </c>
      <c r="J71" s="31">
        <v>2.8130229609922117E-3</v>
      </c>
    </row>
    <row r="72" spans="1:10">
      <c r="A72" s="17" t="s">
        <v>89</v>
      </c>
      <c r="B72" s="82">
        <v>111755.90100000001</v>
      </c>
      <c r="C72" s="19">
        <v>178154.247</v>
      </c>
      <c r="D72" s="19">
        <v>190219.95699999999</v>
      </c>
      <c r="E72" s="19">
        <v>75</v>
      </c>
      <c r="F72" s="19">
        <v>59</v>
      </c>
      <c r="G72" s="30">
        <v>68</v>
      </c>
      <c r="H72" s="31">
        <v>2.1073178748918921E-3</v>
      </c>
      <c r="I72" s="31">
        <v>3.1177727410596156E-3</v>
      </c>
      <c r="J72" s="31">
        <v>2.7772560357916106E-3</v>
      </c>
    </row>
    <row r="73" spans="1:10">
      <c r="A73" s="17" t="s">
        <v>90</v>
      </c>
      <c r="B73" s="82">
        <v>134593.807</v>
      </c>
      <c r="C73" s="19">
        <v>170199.266</v>
      </c>
      <c r="D73" s="19">
        <v>184744.41899999999</v>
      </c>
      <c r="E73" s="19">
        <v>68</v>
      </c>
      <c r="F73" s="19">
        <v>64</v>
      </c>
      <c r="G73" s="30">
        <v>69</v>
      </c>
      <c r="H73" s="31">
        <v>2.5379593632451625E-3</v>
      </c>
      <c r="I73" s="31">
        <v>2.9785572952586116E-3</v>
      </c>
      <c r="J73" s="31">
        <v>2.6973118953368511E-3</v>
      </c>
    </row>
    <row r="74" spans="1:10">
      <c r="A74" s="17" t="s">
        <v>87</v>
      </c>
      <c r="B74" s="82">
        <v>155458.31899999999</v>
      </c>
      <c r="C74" s="19">
        <v>179088.62099999998</v>
      </c>
      <c r="D74" s="19">
        <v>184422.114</v>
      </c>
      <c r="E74" s="19">
        <v>63</v>
      </c>
      <c r="F74" s="19">
        <v>58</v>
      </c>
      <c r="G74" s="30">
        <v>70</v>
      </c>
      <c r="H74" s="31">
        <v>2.9313896760525043E-3</v>
      </c>
      <c r="I74" s="31">
        <v>3.1341246711214048E-3</v>
      </c>
      <c r="J74" s="31">
        <v>2.6926061666597292E-3</v>
      </c>
    </row>
    <row r="75" spans="1:10">
      <c r="A75" s="17" t="s">
        <v>93</v>
      </c>
      <c r="B75" s="82">
        <v>146455.08800000002</v>
      </c>
      <c r="C75" s="19">
        <v>154988.71400000001</v>
      </c>
      <c r="D75" s="19">
        <v>178807.06400000001</v>
      </c>
      <c r="E75" s="19">
        <v>65</v>
      </c>
      <c r="F75" s="19">
        <v>67</v>
      </c>
      <c r="G75" s="30">
        <v>71</v>
      </c>
      <c r="H75" s="31">
        <v>2.7616208365700977E-3</v>
      </c>
      <c r="I75" s="31">
        <v>2.7123663668881539E-3</v>
      </c>
      <c r="J75" s="31">
        <v>2.6106251182475919E-3</v>
      </c>
    </row>
    <row r="76" spans="1:10">
      <c r="A76" s="17" t="s">
        <v>100</v>
      </c>
      <c r="B76" s="82">
        <v>114329.107</v>
      </c>
      <c r="C76" s="19">
        <v>133645.83199999999</v>
      </c>
      <c r="D76" s="19">
        <v>173347.23300000001</v>
      </c>
      <c r="E76" s="19">
        <v>73</v>
      </c>
      <c r="F76" s="19">
        <v>73</v>
      </c>
      <c r="G76" s="30">
        <v>72</v>
      </c>
      <c r="H76" s="31">
        <v>2.1558393663841315E-3</v>
      </c>
      <c r="I76" s="31">
        <v>2.3388571363433894E-3</v>
      </c>
      <c r="J76" s="31">
        <v>2.5309103036808317E-3</v>
      </c>
    </row>
    <row r="77" spans="1:10">
      <c r="A77" s="17" t="s">
        <v>98</v>
      </c>
      <c r="B77" s="82">
        <v>127435.193</v>
      </c>
      <c r="C77" s="19">
        <v>136000.93100000001</v>
      </c>
      <c r="D77" s="19">
        <v>168763.52299999999</v>
      </c>
      <c r="E77" s="19">
        <v>71</v>
      </c>
      <c r="F77" s="19">
        <v>72</v>
      </c>
      <c r="G77" s="30">
        <v>73</v>
      </c>
      <c r="H77" s="31">
        <v>2.4029734241881157E-3</v>
      </c>
      <c r="I77" s="31">
        <v>2.380072339395477E-3</v>
      </c>
      <c r="J77" s="31">
        <v>2.4639870614270314E-3</v>
      </c>
    </row>
    <row r="78" spans="1:10">
      <c r="A78" s="17" t="s">
        <v>99</v>
      </c>
      <c r="B78" s="82">
        <v>122081.16099999999</v>
      </c>
      <c r="C78" s="19">
        <v>130563.579</v>
      </c>
      <c r="D78" s="19">
        <v>160629.56699999998</v>
      </c>
      <c r="E78" s="19">
        <v>72</v>
      </c>
      <c r="F78" s="19">
        <v>74</v>
      </c>
      <c r="G78" s="30">
        <v>74</v>
      </c>
      <c r="H78" s="31">
        <v>2.3020154681841353E-3</v>
      </c>
      <c r="I78" s="31">
        <v>2.284916438626263E-3</v>
      </c>
      <c r="J78" s="31">
        <v>2.3452293939764841E-3</v>
      </c>
    </row>
    <row r="79" spans="1:10">
      <c r="A79" s="17" t="s">
        <v>102</v>
      </c>
      <c r="B79" s="82">
        <v>99601.278999999995</v>
      </c>
      <c r="C79" s="19">
        <v>122781.565</v>
      </c>
      <c r="D79" s="19">
        <v>159486.54200000002</v>
      </c>
      <c r="E79" s="19">
        <v>76</v>
      </c>
      <c r="F79" s="19">
        <v>76</v>
      </c>
      <c r="G79" s="30">
        <v>75</v>
      </c>
      <c r="H79" s="31">
        <v>1.8781250360890955E-3</v>
      </c>
      <c r="I79" s="31">
        <v>2.1487279866061197E-3</v>
      </c>
      <c r="J79" s="31">
        <v>2.328540960594541E-3</v>
      </c>
    </row>
    <row r="80" spans="1:10">
      <c r="A80" s="17" t="s">
        <v>101</v>
      </c>
      <c r="B80" s="82">
        <v>114077.772</v>
      </c>
      <c r="C80" s="19">
        <v>123985.06</v>
      </c>
      <c r="D80" s="19">
        <v>150519.25399999999</v>
      </c>
      <c r="E80" s="19">
        <v>74</v>
      </c>
      <c r="F80" s="19">
        <v>75</v>
      </c>
      <c r="G80" s="30">
        <v>76</v>
      </c>
      <c r="H80" s="31">
        <v>2.1511000843118049E-3</v>
      </c>
      <c r="I80" s="31">
        <v>2.1697896450744779E-3</v>
      </c>
      <c r="J80" s="31">
        <v>2.1976164502778778E-3</v>
      </c>
    </row>
    <row r="81" spans="1:10">
      <c r="A81" s="17" t="s">
        <v>103</v>
      </c>
      <c r="B81" s="82">
        <v>98825.741999999998</v>
      </c>
      <c r="C81" s="19">
        <v>114591.81299999999</v>
      </c>
      <c r="D81" s="19">
        <v>148662.522</v>
      </c>
      <c r="E81" s="19">
        <v>77</v>
      </c>
      <c r="F81" s="19">
        <v>78</v>
      </c>
      <c r="G81" s="30">
        <v>77</v>
      </c>
      <c r="H81" s="31">
        <v>1.8635011731152735E-3</v>
      </c>
      <c r="I81" s="31">
        <v>2.0054039515544127E-3</v>
      </c>
      <c r="J81" s="31">
        <v>2.170507727117734E-3</v>
      </c>
    </row>
    <row r="82" spans="1:10">
      <c r="A82" s="17" t="s">
        <v>105</v>
      </c>
      <c r="B82" s="82">
        <v>73835.653999999995</v>
      </c>
      <c r="C82" s="19">
        <v>116963.98199999999</v>
      </c>
      <c r="D82" s="19">
        <v>141701.90999999997</v>
      </c>
      <c r="E82" s="19">
        <v>87</v>
      </c>
      <c r="F82" s="19">
        <v>77</v>
      </c>
      <c r="G82" s="30">
        <v>78</v>
      </c>
      <c r="H82" s="31">
        <v>1.3922772049283821E-3</v>
      </c>
      <c r="I82" s="31">
        <v>2.0469178866411616E-3</v>
      </c>
      <c r="J82" s="31">
        <v>2.0688811575680231E-3</v>
      </c>
    </row>
    <row r="83" spans="1:10">
      <c r="A83" s="17" t="s">
        <v>104</v>
      </c>
      <c r="B83" s="82">
        <v>98655.12</v>
      </c>
      <c r="C83" s="19">
        <v>112801.046</v>
      </c>
      <c r="D83" s="19">
        <v>136392.20400000003</v>
      </c>
      <c r="E83" s="19">
        <v>78</v>
      </c>
      <c r="F83" s="19">
        <v>79</v>
      </c>
      <c r="G83" s="30">
        <v>79</v>
      </c>
      <c r="H83" s="31">
        <v>1.8602838504751936E-3</v>
      </c>
      <c r="I83" s="31">
        <v>1.974064791067326E-3</v>
      </c>
      <c r="J83" s="31">
        <v>1.9913582032505704E-3</v>
      </c>
    </row>
    <row r="84" spans="1:10">
      <c r="A84" s="17" t="s">
        <v>107</v>
      </c>
      <c r="B84" s="82">
        <v>87222.491999999998</v>
      </c>
      <c r="C84" s="19">
        <v>104914.72399999999</v>
      </c>
      <c r="D84" s="19">
        <v>125769.88099999999</v>
      </c>
      <c r="E84" s="19">
        <v>82</v>
      </c>
      <c r="F84" s="19">
        <v>81</v>
      </c>
      <c r="G84" s="30">
        <v>80</v>
      </c>
      <c r="H84" s="31">
        <v>1.6447052445509344E-3</v>
      </c>
      <c r="I84" s="31">
        <v>1.8360509060611559E-3</v>
      </c>
      <c r="J84" s="31">
        <v>1.8362697933321614E-3</v>
      </c>
    </row>
    <row r="85" spans="1:10">
      <c r="A85" s="17" t="s">
        <v>106</v>
      </c>
      <c r="B85" s="82">
        <v>90202.661000000007</v>
      </c>
      <c r="C85" s="19">
        <v>104964.079</v>
      </c>
      <c r="D85" s="19">
        <v>121962.372</v>
      </c>
      <c r="E85" s="19">
        <v>80</v>
      </c>
      <c r="F85" s="19">
        <v>80</v>
      </c>
      <c r="G85" s="30">
        <v>81</v>
      </c>
      <c r="H85" s="31">
        <v>1.7009006073702875E-3</v>
      </c>
      <c r="I85" s="31">
        <v>1.8369146389006826E-3</v>
      </c>
      <c r="J85" s="31">
        <v>1.780679267930135E-3</v>
      </c>
    </row>
    <row r="86" spans="1:10">
      <c r="A86" s="17" t="s">
        <v>108</v>
      </c>
      <c r="B86" s="82">
        <v>90304.866000000009</v>
      </c>
      <c r="C86" s="19">
        <v>99143.077000000005</v>
      </c>
      <c r="D86" s="19">
        <v>117923.283</v>
      </c>
      <c r="E86" s="19">
        <v>79</v>
      </c>
      <c r="F86" s="19">
        <v>82</v>
      </c>
      <c r="G86" s="30">
        <v>82</v>
      </c>
      <c r="H86" s="31">
        <v>1.7028278293019807E-3</v>
      </c>
      <c r="I86" s="31">
        <v>1.7350447050267319E-3</v>
      </c>
      <c r="J86" s="31">
        <v>1.7217076201531906E-3</v>
      </c>
    </row>
    <row r="87" spans="1:10">
      <c r="A87" s="17" t="s">
        <v>113</v>
      </c>
      <c r="B87" s="82">
        <v>75319.133999999991</v>
      </c>
      <c r="C87" s="19">
        <v>84020.042999999991</v>
      </c>
      <c r="D87" s="19">
        <v>107491.825</v>
      </c>
      <c r="E87" s="19">
        <v>86</v>
      </c>
      <c r="F87" s="19">
        <v>86</v>
      </c>
      <c r="G87" s="30">
        <v>83</v>
      </c>
      <c r="H87" s="31">
        <v>1.4202503490135846E-3</v>
      </c>
      <c r="I87" s="31">
        <v>1.4703853777230285E-3</v>
      </c>
      <c r="J87" s="31">
        <v>1.5694058840498295E-3</v>
      </c>
    </row>
    <row r="88" spans="1:10">
      <c r="A88" s="17" t="s">
        <v>109</v>
      </c>
      <c r="B88" s="82">
        <v>80576.820000000007</v>
      </c>
      <c r="C88" s="19">
        <v>90999.290999999997</v>
      </c>
      <c r="D88" s="19">
        <v>106671.67200000001</v>
      </c>
      <c r="E88" s="19">
        <v>84</v>
      </c>
      <c r="F88" s="19">
        <v>83</v>
      </c>
      <c r="G88" s="30">
        <v>84</v>
      </c>
      <c r="H88" s="31">
        <v>1.5193915629381082E-3</v>
      </c>
      <c r="I88" s="31">
        <v>1.5925250939179214E-3</v>
      </c>
      <c r="J88" s="31">
        <v>1.5574314576781393E-3</v>
      </c>
    </row>
    <row r="89" spans="1:10">
      <c r="A89" s="17" t="s">
        <v>110</v>
      </c>
      <c r="B89" s="82">
        <v>80808.911999999997</v>
      </c>
      <c r="C89" s="19">
        <v>88406.659999999989</v>
      </c>
      <c r="D89" s="19">
        <v>104875.322</v>
      </c>
      <c r="E89" s="19">
        <v>83</v>
      </c>
      <c r="F89" s="19">
        <v>84</v>
      </c>
      <c r="G89" s="30">
        <v>85</v>
      </c>
      <c r="H89" s="31">
        <v>1.5237679906331379E-3</v>
      </c>
      <c r="I89" s="31">
        <v>1.5471529829773041E-3</v>
      </c>
      <c r="J89" s="31">
        <v>1.531204325895672E-3</v>
      </c>
    </row>
    <row r="90" spans="1:10">
      <c r="A90" s="17" t="s">
        <v>111</v>
      </c>
      <c r="B90" s="82">
        <v>88687.206999999995</v>
      </c>
      <c r="C90" s="19">
        <v>87735.721000000005</v>
      </c>
      <c r="D90" s="19">
        <v>102873.1</v>
      </c>
      <c r="E90" s="19">
        <v>81</v>
      </c>
      <c r="F90" s="19">
        <v>85</v>
      </c>
      <c r="G90" s="30">
        <v>86</v>
      </c>
      <c r="H90" s="31">
        <v>1.6723245476347355E-3</v>
      </c>
      <c r="I90" s="31">
        <v>1.5354112739788441E-3</v>
      </c>
      <c r="J90" s="31">
        <v>1.5019714145745179E-3</v>
      </c>
    </row>
    <row r="91" spans="1:10">
      <c r="A91" s="17" t="s">
        <v>112</v>
      </c>
      <c r="B91" s="82">
        <v>75518.735000000001</v>
      </c>
      <c r="C91" s="19">
        <v>83295.918999999994</v>
      </c>
      <c r="D91" s="19">
        <v>102186.96500000001</v>
      </c>
      <c r="E91" s="19">
        <v>85</v>
      </c>
      <c r="F91" s="19">
        <v>87</v>
      </c>
      <c r="G91" s="30">
        <v>87</v>
      </c>
      <c r="H91" s="31">
        <v>1.4240141122814081E-3</v>
      </c>
      <c r="I91" s="31">
        <v>1.4577129093066733E-3</v>
      </c>
      <c r="J91" s="31">
        <v>1.4919536824702158E-3</v>
      </c>
    </row>
    <row r="92" spans="1:10">
      <c r="A92" s="17" t="s">
        <v>117</v>
      </c>
      <c r="B92" s="82">
        <v>73713.749000000011</v>
      </c>
      <c r="C92" s="19">
        <v>76644.986000000004</v>
      </c>
      <c r="D92" s="19">
        <v>94744.872999999992</v>
      </c>
      <c r="E92" s="19">
        <v>88</v>
      </c>
      <c r="F92" s="19">
        <v>91</v>
      </c>
      <c r="G92" s="30">
        <v>88</v>
      </c>
      <c r="H92" s="31">
        <v>1.3899785112286315E-3</v>
      </c>
      <c r="I92" s="31">
        <v>1.3413188409125934E-3</v>
      </c>
      <c r="J92" s="31">
        <v>1.3832973918691382E-3</v>
      </c>
    </row>
    <row r="93" spans="1:10">
      <c r="A93" s="17" t="s">
        <v>116</v>
      </c>
      <c r="B93" s="82">
        <v>58582.838000000003</v>
      </c>
      <c r="C93" s="19">
        <v>77953.737999999998</v>
      </c>
      <c r="D93" s="19">
        <v>90802.399000000005</v>
      </c>
      <c r="E93" s="19">
        <v>93</v>
      </c>
      <c r="F93" s="19">
        <v>89</v>
      </c>
      <c r="G93" s="30">
        <v>89</v>
      </c>
      <c r="H93" s="31">
        <v>1.1046634725739982E-3</v>
      </c>
      <c r="I93" s="31">
        <v>1.3642225402580668E-3</v>
      </c>
      <c r="J93" s="31">
        <v>1.3257363457773684E-3</v>
      </c>
    </row>
    <row r="94" spans="1:10">
      <c r="A94" s="17" t="s">
        <v>115</v>
      </c>
      <c r="B94" s="82">
        <v>72481.019</v>
      </c>
      <c r="C94" s="19">
        <v>78586.219000000012</v>
      </c>
      <c r="D94" s="19">
        <v>89778.867000000013</v>
      </c>
      <c r="E94" s="19">
        <v>89</v>
      </c>
      <c r="F94" s="19">
        <v>88</v>
      </c>
      <c r="G94" s="30">
        <v>90</v>
      </c>
      <c r="H94" s="31">
        <v>1.3667336182013228E-3</v>
      </c>
      <c r="I94" s="31">
        <v>1.3752912184077277E-3</v>
      </c>
      <c r="J94" s="31">
        <v>1.3107925382523471E-3</v>
      </c>
    </row>
    <row r="95" spans="1:10">
      <c r="A95" s="17" t="s">
        <v>119</v>
      </c>
      <c r="B95" s="82">
        <v>64204.831999999995</v>
      </c>
      <c r="C95" s="19">
        <v>68780.159</v>
      </c>
      <c r="D95" s="19">
        <v>88486.709000000003</v>
      </c>
      <c r="E95" s="19">
        <v>91</v>
      </c>
      <c r="F95" s="19">
        <v>92</v>
      </c>
      <c r="G95" s="30">
        <v>91</v>
      </c>
      <c r="H95" s="31">
        <v>1.2106742365938323E-3</v>
      </c>
      <c r="I95" s="31">
        <v>1.2036811272646572E-3</v>
      </c>
      <c r="J95" s="31">
        <v>1.2919267280540173E-3</v>
      </c>
    </row>
    <row r="96" spans="1:10">
      <c r="A96" s="17" t="s">
        <v>114</v>
      </c>
      <c r="B96" s="82">
        <v>67328.968999999997</v>
      </c>
      <c r="C96" s="19">
        <v>77216.543000000005</v>
      </c>
      <c r="D96" s="19">
        <v>87497.919999999998</v>
      </c>
      <c r="E96" s="19">
        <v>90</v>
      </c>
      <c r="F96" s="19">
        <v>90</v>
      </c>
      <c r="G96" s="30">
        <v>92</v>
      </c>
      <c r="H96" s="31">
        <v>1.2695843226367264E-3</v>
      </c>
      <c r="I96" s="31">
        <v>1.351321323955065E-3</v>
      </c>
      <c r="J96" s="31">
        <v>1.2774901764866422E-3</v>
      </c>
    </row>
    <row r="97" spans="1:10">
      <c r="A97" s="17" t="s">
        <v>122</v>
      </c>
      <c r="B97" s="82">
        <v>61398.255000000005</v>
      </c>
      <c r="C97" s="19">
        <v>60950.578999999998</v>
      </c>
      <c r="D97" s="19">
        <v>86038.494999999995</v>
      </c>
      <c r="E97" s="19">
        <v>92</v>
      </c>
      <c r="F97" s="19">
        <v>95</v>
      </c>
      <c r="G97" s="30">
        <v>93</v>
      </c>
      <c r="H97" s="31">
        <v>1.1577522000262919E-3</v>
      </c>
      <c r="I97" s="31">
        <v>1.0666602506422462E-3</v>
      </c>
      <c r="J97" s="31">
        <v>1.2561822288140688E-3</v>
      </c>
    </row>
    <row r="98" spans="1:10">
      <c r="A98" s="17" t="s">
        <v>118</v>
      </c>
      <c r="B98" s="82">
        <v>58049.315000000002</v>
      </c>
      <c r="C98" s="19">
        <v>67818.177000000011</v>
      </c>
      <c r="D98" s="19">
        <v>77299.069000000003</v>
      </c>
      <c r="E98" s="19">
        <v>94</v>
      </c>
      <c r="F98" s="19">
        <v>93</v>
      </c>
      <c r="G98" s="30">
        <v>94</v>
      </c>
      <c r="H98" s="31">
        <v>1.0946031308425497E-3</v>
      </c>
      <c r="I98" s="31">
        <v>1.1868460458254256E-3</v>
      </c>
      <c r="J98" s="31">
        <v>1.1285845571993385E-3</v>
      </c>
    </row>
    <row r="99" spans="1:10">
      <c r="A99" s="17" t="s">
        <v>121</v>
      </c>
      <c r="B99" s="82">
        <v>52066.158000000003</v>
      </c>
      <c r="C99" s="19">
        <v>60808.171000000002</v>
      </c>
      <c r="D99" s="19">
        <v>76642.652999999991</v>
      </c>
      <c r="E99" s="19">
        <v>96</v>
      </c>
      <c r="F99" s="19">
        <v>96</v>
      </c>
      <c r="G99" s="30">
        <v>95</v>
      </c>
      <c r="H99" s="31">
        <v>9.8178212021524905E-4</v>
      </c>
      <c r="I99" s="31">
        <v>1.0641680519549545E-3</v>
      </c>
      <c r="J99" s="31">
        <v>1.1190007294730488E-3</v>
      </c>
    </row>
    <row r="100" spans="1:10">
      <c r="A100" s="17" t="s">
        <v>120</v>
      </c>
      <c r="B100" s="82">
        <v>51980.467000000004</v>
      </c>
      <c r="C100" s="19">
        <v>62351.274999999994</v>
      </c>
      <c r="D100" s="19">
        <v>73544.902999999991</v>
      </c>
      <c r="E100" s="19">
        <v>97</v>
      </c>
      <c r="F100" s="19">
        <v>94</v>
      </c>
      <c r="G100" s="30">
        <v>96</v>
      </c>
      <c r="H100" s="31">
        <v>9.8016629344993707E-4</v>
      </c>
      <c r="I100" s="31">
        <v>1.0911730078784585E-3</v>
      </c>
      <c r="J100" s="31">
        <v>1.073772852122233E-3</v>
      </c>
    </row>
    <row r="101" spans="1:10">
      <c r="A101" s="17" t="s">
        <v>123</v>
      </c>
      <c r="B101" s="82">
        <v>56414.472999999998</v>
      </c>
      <c r="C101" s="19">
        <v>59037.716</v>
      </c>
      <c r="D101" s="19">
        <v>73060.981</v>
      </c>
      <c r="E101" s="19">
        <v>95</v>
      </c>
      <c r="F101" s="19">
        <v>97</v>
      </c>
      <c r="G101" s="30">
        <v>97</v>
      </c>
      <c r="H101" s="31">
        <v>1.0637758390539575E-3</v>
      </c>
      <c r="I101" s="31">
        <v>1.0331843598385792E-3</v>
      </c>
      <c r="J101" s="31">
        <v>1.0667074772974857E-3</v>
      </c>
    </row>
    <row r="102" spans="1:10">
      <c r="A102" s="17" t="s">
        <v>124</v>
      </c>
      <c r="B102" s="82">
        <v>49268.116000000009</v>
      </c>
      <c r="C102" s="19">
        <v>58618.188000000002</v>
      </c>
      <c r="D102" s="19">
        <v>68737.294999999998</v>
      </c>
      <c r="E102" s="19">
        <v>98</v>
      </c>
      <c r="F102" s="19">
        <v>98</v>
      </c>
      <c r="G102" s="32">
        <v>98</v>
      </c>
      <c r="H102" s="29">
        <v>9.2902102331980868E-4</v>
      </c>
      <c r="I102" s="29">
        <v>1.0258424469482778E-3</v>
      </c>
      <c r="J102" s="29">
        <v>1.003580646497247E-3</v>
      </c>
    </row>
    <row r="103" spans="1:10">
      <c r="A103" s="17" t="s">
        <v>127</v>
      </c>
      <c r="B103" s="82">
        <v>37216.471000000005</v>
      </c>
      <c r="C103" s="19">
        <v>43655.800999999999</v>
      </c>
      <c r="D103" s="19">
        <v>58904.254000000001</v>
      </c>
      <c r="E103" s="19">
        <v>102</v>
      </c>
      <c r="F103" s="19">
        <v>100</v>
      </c>
      <c r="G103" s="32">
        <v>99</v>
      </c>
      <c r="H103" s="29">
        <v>7.0176996361646915E-4</v>
      </c>
      <c r="I103" s="29">
        <v>7.6399450834828029E-4</v>
      </c>
      <c r="J103" s="29">
        <v>8.6001593910202672E-4</v>
      </c>
    </row>
    <row r="104" spans="1:10">
      <c r="A104" s="17" t="s">
        <v>126</v>
      </c>
      <c r="B104" s="82">
        <v>46562.701999999997</v>
      </c>
      <c r="C104" s="19">
        <v>43323.44</v>
      </c>
      <c r="D104" s="19">
        <v>53818.648999999998</v>
      </c>
      <c r="E104" s="19">
        <v>99</v>
      </c>
      <c r="F104" s="19">
        <v>101</v>
      </c>
      <c r="G104" s="32">
        <v>100</v>
      </c>
      <c r="H104" s="29">
        <v>8.7800656027876714E-4</v>
      </c>
      <c r="I104" s="29">
        <v>7.5817805388008397E-4</v>
      </c>
      <c r="J104" s="29">
        <v>7.8576491200342416E-4</v>
      </c>
    </row>
    <row r="105" spans="1:10">
      <c r="A105" s="17" t="s">
        <v>125</v>
      </c>
      <c r="B105" s="82">
        <v>38747.705000000002</v>
      </c>
      <c r="C105" s="19">
        <v>52069.553</v>
      </c>
      <c r="D105" s="19">
        <v>50007.377999999997</v>
      </c>
      <c r="E105" s="19">
        <v>100</v>
      </c>
      <c r="F105" s="19">
        <v>99</v>
      </c>
      <c r="G105" s="32">
        <v>101</v>
      </c>
      <c r="H105" s="29">
        <v>7.3064357789516575E-4</v>
      </c>
      <c r="I105" s="29">
        <v>9.1123863571188914E-4</v>
      </c>
      <c r="J105" s="29">
        <v>7.3011946051808124E-4</v>
      </c>
    </row>
    <row r="106" spans="1:10">
      <c r="A106" s="17" t="s">
        <v>128</v>
      </c>
      <c r="B106" s="82">
        <v>38420.167000000001</v>
      </c>
      <c r="C106" s="19">
        <v>38088.050999999999</v>
      </c>
      <c r="D106" s="19">
        <v>45099.21</v>
      </c>
      <c r="E106" s="19">
        <v>101</v>
      </c>
      <c r="F106" s="19">
        <v>102</v>
      </c>
      <c r="G106" s="32">
        <v>102</v>
      </c>
      <c r="H106" s="29">
        <v>7.2446737891211296E-4</v>
      </c>
      <c r="I106" s="29">
        <v>6.6655658884117667E-4</v>
      </c>
      <c r="J106" s="29">
        <v>6.5845905528163573E-4</v>
      </c>
    </row>
    <row r="107" spans="1:10">
      <c r="C107" s="64"/>
      <c r="D107" s="64"/>
      <c r="G107" s="66"/>
    </row>
    <row r="108" spans="1:10">
      <c r="C108" s="65" t="s">
        <v>160</v>
      </c>
      <c r="G108" s="66"/>
    </row>
    <row r="109" spans="1:10">
      <c r="A109" s="22" t="s">
        <v>129</v>
      </c>
      <c r="B109" s="65" t="s">
        <v>155</v>
      </c>
      <c r="C109" s="29">
        <v>2.1206498014068806E-2</v>
      </c>
      <c r="G109" s="66"/>
    </row>
    <row r="110" spans="1:10">
      <c r="A110" s="22" t="s">
        <v>131</v>
      </c>
      <c r="B110" s="92" t="s">
        <v>164</v>
      </c>
      <c r="C110" s="29">
        <v>2.3576072803165836E-2</v>
      </c>
      <c r="G110" s="66"/>
    </row>
    <row r="111" spans="1:10">
      <c r="A111" s="22" t="s">
        <v>133</v>
      </c>
      <c r="B111" s="92" t="s">
        <v>162</v>
      </c>
      <c r="C111" s="29">
        <v>3.7011140011155866E-2</v>
      </c>
      <c r="G111" s="66"/>
    </row>
    <row r="112" spans="1:10">
      <c r="A112" s="22" t="s">
        <v>135</v>
      </c>
      <c r="B112" s="92" t="s">
        <v>158</v>
      </c>
      <c r="C112" s="29">
        <v>7.6711006395576972E-2</v>
      </c>
      <c r="G112" s="66"/>
    </row>
    <row r="113" spans="1:7">
      <c r="A113" s="22" t="s">
        <v>137</v>
      </c>
      <c r="B113" s="92" t="s">
        <v>161</v>
      </c>
      <c r="C113" s="29">
        <v>0.33841888498226869</v>
      </c>
      <c r="G113" s="66"/>
    </row>
    <row r="122" spans="1:7">
      <c r="A122" s="65"/>
      <c r="B122" s="65"/>
    </row>
    <row r="129" spans="1:8" ht="30" customHeight="1">
      <c r="C129" s="124" t="s">
        <v>160</v>
      </c>
      <c r="D129" s="94" t="s">
        <v>173</v>
      </c>
      <c r="E129" s="95"/>
      <c r="F129" s="95"/>
      <c r="G129" s="95"/>
      <c r="H129" s="96"/>
    </row>
    <row r="130" spans="1:8">
      <c r="C130" s="125"/>
      <c r="D130" s="99">
        <v>2017</v>
      </c>
      <c r="E130" s="99">
        <v>2018</v>
      </c>
      <c r="F130" s="99">
        <v>2019</v>
      </c>
      <c r="G130" s="99">
        <v>2020</v>
      </c>
      <c r="H130" s="99">
        <v>2021</v>
      </c>
    </row>
    <row r="131" spans="1:8">
      <c r="A131" s="22" t="s">
        <v>137</v>
      </c>
      <c r="B131" s="92" t="s">
        <v>161</v>
      </c>
      <c r="C131" s="29">
        <v>0.33841888498226869</v>
      </c>
      <c r="D131" s="93">
        <v>18760.326162000001</v>
      </c>
      <c r="E131" s="93">
        <v>19096.059459</v>
      </c>
      <c r="F131" s="93">
        <v>20015.888167999998</v>
      </c>
      <c r="G131" s="93">
        <v>19727.354979000003</v>
      </c>
      <c r="H131" s="93">
        <v>23179.002915000005</v>
      </c>
    </row>
    <row r="132" spans="1:8">
      <c r="A132" s="22" t="s">
        <v>135</v>
      </c>
      <c r="B132" s="92" t="s">
        <v>158</v>
      </c>
      <c r="C132" s="29">
        <v>7.6711006395576972E-2</v>
      </c>
      <c r="D132" s="93">
        <v>3669.8842229999996</v>
      </c>
      <c r="E132" s="93">
        <v>3973.6113389999996</v>
      </c>
      <c r="F132" s="93">
        <v>4426.8050400000002</v>
      </c>
      <c r="G132" s="93">
        <v>4655.5484959999994</v>
      </c>
      <c r="H132" s="93">
        <v>5254.0940229999997</v>
      </c>
    </row>
    <row r="133" spans="1:8">
      <c r="A133" s="22" t="s">
        <v>133</v>
      </c>
      <c r="B133" s="92" t="s">
        <v>162</v>
      </c>
      <c r="C133" s="29">
        <v>3.7011140011155866E-2</v>
      </c>
      <c r="D133" s="93">
        <v>1479.9396550000001</v>
      </c>
      <c r="E133" s="93">
        <v>1442.7509709999999</v>
      </c>
      <c r="F133" s="93">
        <v>1813.126581</v>
      </c>
      <c r="G133" s="93">
        <v>2098.6423519999998</v>
      </c>
      <c r="H133" s="93">
        <v>2534.9688219999998</v>
      </c>
    </row>
    <row r="134" spans="1:8">
      <c r="A134" s="22" t="s">
        <v>131</v>
      </c>
      <c r="B134" s="92" t="s">
        <v>164</v>
      </c>
      <c r="C134" s="29">
        <v>2.3576072803165836E-2</v>
      </c>
      <c r="D134" s="93">
        <v>1269.896387</v>
      </c>
      <c r="E134" s="93">
        <v>1160.9707659999999</v>
      </c>
      <c r="F134" s="93">
        <v>1254.8901600000002</v>
      </c>
      <c r="G134" s="93">
        <v>1545.3723830000001</v>
      </c>
      <c r="H134" s="93">
        <v>1614.7735380000001</v>
      </c>
    </row>
    <row r="135" spans="1:8">
      <c r="A135" s="22" t="s">
        <v>129</v>
      </c>
      <c r="B135" s="65" t="s">
        <v>155</v>
      </c>
      <c r="C135" s="29">
        <v>2.1206498014068806E-2</v>
      </c>
      <c r="D135" s="93">
        <v>737.02835500000003</v>
      </c>
      <c r="E135" s="93">
        <v>737.98921099999984</v>
      </c>
      <c r="F135" s="93">
        <v>927.03950099999997</v>
      </c>
      <c r="G135" s="93">
        <v>1050.2798009999999</v>
      </c>
      <c r="H135" s="93">
        <v>1452.4765049999999</v>
      </c>
    </row>
  </sheetData>
  <mergeCells count="8">
    <mergeCell ref="C129:C130"/>
    <mergeCell ref="H2:J2"/>
    <mergeCell ref="A1:A3"/>
    <mergeCell ref="C1:F1"/>
    <mergeCell ref="E2:G2"/>
    <mergeCell ref="B2:B3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workbookViewId="0">
      <pane xSplit="1" ySplit="4" topLeftCell="B77" activePane="bottomRight" state="frozen"/>
      <selection sqref="A1:A3"/>
      <selection pane="topRight" sqref="A1:A3"/>
      <selection pane="bottomLeft" sqref="A1:A3"/>
      <selection pane="bottomRight" activeCell="A4" sqref="A4"/>
    </sheetView>
  </sheetViews>
  <sheetFormatPr defaultRowHeight="15"/>
  <cols>
    <col min="1" max="1" width="30.140625" style="17" customWidth="1"/>
    <col min="2" max="2" width="13.140625" style="17" customWidth="1"/>
    <col min="3" max="4" width="13.5703125" style="17" customWidth="1"/>
    <col min="5" max="5" width="9.140625" style="17"/>
    <col min="6" max="8" width="9.140625" style="17" customWidth="1"/>
    <col min="9" max="10" width="9.140625" style="17"/>
    <col min="11" max="11" width="11.28515625" style="17" customWidth="1"/>
    <col min="12" max="259" width="9.140625" style="17"/>
    <col min="260" max="260" width="30.140625" style="17" customWidth="1"/>
    <col min="261" max="261" width="13.140625" style="17" customWidth="1"/>
    <col min="262" max="262" width="13.5703125" style="17" customWidth="1"/>
    <col min="263" max="263" width="9.140625" style="17"/>
    <col min="264" max="265" width="9.140625" style="17" customWidth="1"/>
    <col min="266" max="515" width="9.140625" style="17"/>
    <col min="516" max="516" width="30.140625" style="17" customWidth="1"/>
    <col min="517" max="517" width="13.140625" style="17" customWidth="1"/>
    <col min="518" max="518" width="13.5703125" style="17" customWidth="1"/>
    <col min="519" max="519" width="9.140625" style="17"/>
    <col min="520" max="521" width="9.140625" style="17" customWidth="1"/>
    <col min="522" max="771" width="9.140625" style="17"/>
    <col min="772" max="772" width="30.140625" style="17" customWidth="1"/>
    <col min="773" max="773" width="13.140625" style="17" customWidth="1"/>
    <col min="774" max="774" width="13.5703125" style="17" customWidth="1"/>
    <col min="775" max="775" width="9.140625" style="17"/>
    <col min="776" max="777" width="9.140625" style="17" customWidth="1"/>
    <col min="778" max="1027" width="9.140625" style="17"/>
    <col min="1028" max="1028" width="30.140625" style="17" customWidth="1"/>
    <col min="1029" max="1029" width="13.140625" style="17" customWidth="1"/>
    <col min="1030" max="1030" width="13.5703125" style="17" customWidth="1"/>
    <col min="1031" max="1031" width="9.140625" style="17"/>
    <col min="1032" max="1033" width="9.140625" style="17" customWidth="1"/>
    <col min="1034" max="1283" width="9.140625" style="17"/>
    <col min="1284" max="1284" width="30.140625" style="17" customWidth="1"/>
    <col min="1285" max="1285" width="13.140625" style="17" customWidth="1"/>
    <col min="1286" max="1286" width="13.5703125" style="17" customWidth="1"/>
    <col min="1287" max="1287" width="9.140625" style="17"/>
    <col min="1288" max="1289" width="9.140625" style="17" customWidth="1"/>
    <col min="1290" max="1539" width="9.140625" style="17"/>
    <col min="1540" max="1540" width="30.140625" style="17" customWidth="1"/>
    <col min="1541" max="1541" width="13.140625" style="17" customWidth="1"/>
    <col min="1542" max="1542" width="13.5703125" style="17" customWidth="1"/>
    <col min="1543" max="1543" width="9.140625" style="17"/>
    <col min="1544" max="1545" width="9.140625" style="17" customWidth="1"/>
    <col min="1546" max="1795" width="9.140625" style="17"/>
    <col min="1796" max="1796" width="30.140625" style="17" customWidth="1"/>
    <col min="1797" max="1797" width="13.140625" style="17" customWidth="1"/>
    <col min="1798" max="1798" width="13.5703125" style="17" customWidth="1"/>
    <col min="1799" max="1799" width="9.140625" style="17"/>
    <col min="1800" max="1801" width="9.140625" style="17" customWidth="1"/>
    <col min="1802" max="2051" width="9.140625" style="17"/>
    <col min="2052" max="2052" width="30.140625" style="17" customWidth="1"/>
    <col min="2053" max="2053" width="13.140625" style="17" customWidth="1"/>
    <col min="2054" max="2054" width="13.5703125" style="17" customWidth="1"/>
    <col min="2055" max="2055" width="9.140625" style="17"/>
    <col min="2056" max="2057" width="9.140625" style="17" customWidth="1"/>
    <col min="2058" max="2307" width="9.140625" style="17"/>
    <col min="2308" max="2308" width="30.140625" style="17" customWidth="1"/>
    <col min="2309" max="2309" width="13.140625" style="17" customWidth="1"/>
    <col min="2310" max="2310" width="13.5703125" style="17" customWidth="1"/>
    <col min="2311" max="2311" width="9.140625" style="17"/>
    <col min="2312" max="2313" width="9.140625" style="17" customWidth="1"/>
    <col min="2314" max="2563" width="9.140625" style="17"/>
    <col min="2564" max="2564" width="30.140625" style="17" customWidth="1"/>
    <col min="2565" max="2565" width="13.140625" style="17" customWidth="1"/>
    <col min="2566" max="2566" width="13.5703125" style="17" customWidth="1"/>
    <col min="2567" max="2567" width="9.140625" style="17"/>
    <col min="2568" max="2569" width="9.140625" style="17" customWidth="1"/>
    <col min="2570" max="2819" width="9.140625" style="17"/>
    <col min="2820" max="2820" width="30.140625" style="17" customWidth="1"/>
    <col min="2821" max="2821" width="13.140625" style="17" customWidth="1"/>
    <col min="2822" max="2822" width="13.5703125" style="17" customWidth="1"/>
    <col min="2823" max="2823" width="9.140625" style="17"/>
    <col min="2824" max="2825" width="9.140625" style="17" customWidth="1"/>
    <col min="2826" max="3075" width="9.140625" style="17"/>
    <col min="3076" max="3076" width="30.140625" style="17" customWidth="1"/>
    <col min="3077" max="3077" width="13.140625" style="17" customWidth="1"/>
    <col min="3078" max="3078" width="13.5703125" style="17" customWidth="1"/>
    <col min="3079" max="3079" width="9.140625" style="17"/>
    <col min="3080" max="3081" width="9.140625" style="17" customWidth="1"/>
    <col min="3082" max="3331" width="9.140625" style="17"/>
    <col min="3332" max="3332" width="30.140625" style="17" customWidth="1"/>
    <col min="3333" max="3333" width="13.140625" style="17" customWidth="1"/>
    <col min="3334" max="3334" width="13.5703125" style="17" customWidth="1"/>
    <col min="3335" max="3335" width="9.140625" style="17"/>
    <col min="3336" max="3337" width="9.140625" style="17" customWidth="1"/>
    <col min="3338" max="3587" width="9.140625" style="17"/>
    <col min="3588" max="3588" width="30.140625" style="17" customWidth="1"/>
    <col min="3589" max="3589" width="13.140625" style="17" customWidth="1"/>
    <col min="3590" max="3590" width="13.5703125" style="17" customWidth="1"/>
    <col min="3591" max="3591" width="9.140625" style="17"/>
    <col min="3592" max="3593" width="9.140625" style="17" customWidth="1"/>
    <col min="3594" max="3843" width="9.140625" style="17"/>
    <col min="3844" max="3844" width="30.140625" style="17" customWidth="1"/>
    <col min="3845" max="3845" width="13.140625" style="17" customWidth="1"/>
    <col min="3846" max="3846" width="13.5703125" style="17" customWidth="1"/>
    <col min="3847" max="3847" width="9.140625" style="17"/>
    <col min="3848" max="3849" width="9.140625" style="17" customWidth="1"/>
    <col min="3850" max="4099" width="9.140625" style="17"/>
    <col min="4100" max="4100" width="30.140625" style="17" customWidth="1"/>
    <col min="4101" max="4101" width="13.140625" style="17" customWidth="1"/>
    <col min="4102" max="4102" width="13.5703125" style="17" customWidth="1"/>
    <col min="4103" max="4103" width="9.140625" style="17"/>
    <col min="4104" max="4105" width="9.140625" style="17" customWidth="1"/>
    <col min="4106" max="4355" width="9.140625" style="17"/>
    <col min="4356" max="4356" width="30.140625" style="17" customWidth="1"/>
    <col min="4357" max="4357" width="13.140625" style="17" customWidth="1"/>
    <col min="4358" max="4358" width="13.5703125" style="17" customWidth="1"/>
    <col min="4359" max="4359" width="9.140625" style="17"/>
    <col min="4360" max="4361" width="9.140625" style="17" customWidth="1"/>
    <col min="4362" max="4611" width="9.140625" style="17"/>
    <col min="4612" max="4612" width="30.140625" style="17" customWidth="1"/>
    <col min="4613" max="4613" width="13.140625" style="17" customWidth="1"/>
    <col min="4614" max="4614" width="13.5703125" style="17" customWidth="1"/>
    <col min="4615" max="4615" width="9.140625" style="17"/>
    <col min="4616" max="4617" width="9.140625" style="17" customWidth="1"/>
    <col min="4618" max="4867" width="9.140625" style="17"/>
    <col min="4868" max="4868" width="30.140625" style="17" customWidth="1"/>
    <col min="4869" max="4869" width="13.140625" style="17" customWidth="1"/>
    <col min="4870" max="4870" width="13.5703125" style="17" customWidth="1"/>
    <col min="4871" max="4871" width="9.140625" style="17"/>
    <col min="4872" max="4873" width="9.140625" style="17" customWidth="1"/>
    <col min="4874" max="5123" width="9.140625" style="17"/>
    <col min="5124" max="5124" width="30.140625" style="17" customWidth="1"/>
    <col min="5125" max="5125" width="13.140625" style="17" customWidth="1"/>
    <col min="5126" max="5126" width="13.5703125" style="17" customWidth="1"/>
    <col min="5127" max="5127" width="9.140625" style="17"/>
    <col min="5128" max="5129" width="9.140625" style="17" customWidth="1"/>
    <col min="5130" max="5379" width="9.140625" style="17"/>
    <col min="5380" max="5380" width="30.140625" style="17" customWidth="1"/>
    <col min="5381" max="5381" width="13.140625" style="17" customWidth="1"/>
    <col min="5382" max="5382" width="13.5703125" style="17" customWidth="1"/>
    <col min="5383" max="5383" width="9.140625" style="17"/>
    <col min="5384" max="5385" width="9.140625" style="17" customWidth="1"/>
    <col min="5386" max="5635" width="9.140625" style="17"/>
    <col min="5636" max="5636" width="30.140625" style="17" customWidth="1"/>
    <col min="5637" max="5637" width="13.140625" style="17" customWidth="1"/>
    <col min="5638" max="5638" width="13.5703125" style="17" customWidth="1"/>
    <col min="5639" max="5639" width="9.140625" style="17"/>
    <col min="5640" max="5641" width="9.140625" style="17" customWidth="1"/>
    <col min="5642" max="5891" width="9.140625" style="17"/>
    <col min="5892" max="5892" width="30.140625" style="17" customWidth="1"/>
    <col min="5893" max="5893" width="13.140625" style="17" customWidth="1"/>
    <col min="5894" max="5894" width="13.5703125" style="17" customWidth="1"/>
    <col min="5895" max="5895" width="9.140625" style="17"/>
    <col min="5896" max="5897" width="9.140625" style="17" customWidth="1"/>
    <col min="5898" max="6147" width="9.140625" style="17"/>
    <col min="6148" max="6148" width="30.140625" style="17" customWidth="1"/>
    <col min="6149" max="6149" width="13.140625" style="17" customWidth="1"/>
    <col min="6150" max="6150" width="13.5703125" style="17" customWidth="1"/>
    <col min="6151" max="6151" width="9.140625" style="17"/>
    <col min="6152" max="6153" width="9.140625" style="17" customWidth="1"/>
    <col min="6154" max="6403" width="9.140625" style="17"/>
    <col min="6404" max="6404" width="30.140625" style="17" customWidth="1"/>
    <col min="6405" max="6405" width="13.140625" style="17" customWidth="1"/>
    <col min="6406" max="6406" width="13.5703125" style="17" customWidth="1"/>
    <col min="6407" max="6407" width="9.140625" style="17"/>
    <col min="6408" max="6409" width="9.140625" style="17" customWidth="1"/>
    <col min="6410" max="6659" width="9.140625" style="17"/>
    <col min="6660" max="6660" width="30.140625" style="17" customWidth="1"/>
    <col min="6661" max="6661" width="13.140625" style="17" customWidth="1"/>
    <col min="6662" max="6662" width="13.5703125" style="17" customWidth="1"/>
    <col min="6663" max="6663" width="9.140625" style="17"/>
    <col min="6664" max="6665" width="9.140625" style="17" customWidth="1"/>
    <col min="6666" max="6915" width="9.140625" style="17"/>
    <col min="6916" max="6916" width="30.140625" style="17" customWidth="1"/>
    <col min="6917" max="6917" width="13.140625" style="17" customWidth="1"/>
    <col min="6918" max="6918" width="13.5703125" style="17" customWidth="1"/>
    <col min="6919" max="6919" width="9.140625" style="17"/>
    <col min="6920" max="6921" width="9.140625" style="17" customWidth="1"/>
    <col min="6922" max="7171" width="9.140625" style="17"/>
    <col min="7172" max="7172" width="30.140625" style="17" customWidth="1"/>
    <col min="7173" max="7173" width="13.140625" style="17" customWidth="1"/>
    <col min="7174" max="7174" width="13.5703125" style="17" customWidth="1"/>
    <col min="7175" max="7175" width="9.140625" style="17"/>
    <col min="7176" max="7177" width="9.140625" style="17" customWidth="1"/>
    <col min="7178" max="7427" width="9.140625" style="17"/>
    <col min="7428" max="7428" width="30.140625" style="17" customWidth="1"/>
    <col min="7429" max="7429" width="13.140625" style="17" customWidth="1"/>
    <col min="7430" max="7430" width="13.5703125" style="17" customWidth="1"/>
    <col min="7431" max="7431" width="9.140625" style="17"/>
    <col min="7432" max="7433" width="9.140625" style="17" customWidth="1"/>
    <col min="7434" max="7683" width="9.140625" style="17"/>
    <col min="7684" max="7684" width="30.140625" style="17" customWidth="1"/>
    <col min="7685" max="7685" width="13.140625" style="17" customWidth="1"/>
    <col min="7686" max="7686" width="13.5703125" style="17" customWidth="1"/>
    <col min="7687" max="7687" width="9.140625" style="17"/>
    <col min="7688" max="7689" width="9.140625" style="17" customWidth="1"/>
    <col min="7690" max="7939" width="9.140625" style="17"/>
    <col min="7940" max="7940" width="30.140625" style="17" customWidth="1"/>
    <col min="7941" max="7941" width="13.140625" style="17" customWidth="1"/>
    <col min="7942" max="7942" width="13.5703125" style="17" customWidth="1"/>
    <col min="7943" max="7943" width="9.140625" style="17"/>
    <col min="7944" max="7945" width="9.140625" style="17" customWidth="1"/>
    <col min="7946" max="8195" width="9.140625" style="17"/>
    <col min="8196" max="8196" width="30.140625" style="17" customWidth="1"/>
    <col min="8197" max="8197" width="13.140625" style="17" customWidth="1"/>
    <col min="8198" max="8198" width="13.5703125" style="17" customWidth="1"/>
    <col min="8199" max="8199" width="9.140625" style="17"/>
    <col min="8200" max="8201" width="9.140625" style="17" customWidth="1"/>
    <col min="8202" max="8451" width="9.140625" style="17"/>
    <col min="8452" max="8452" width="30.140625" style="17" customWidth="1"/>
    <col min="8453" max="8453" width="13.140625" style="17" customWidth="1"/>
    <col min="8454" max="8454" width="13.5703125" style="17" customWidth="1"/>
    <col min="8455" max="8455" width="9.140625" style="17"/>
    <col min="8456" max="8457" width="9.140625" style="17" customWidth="1"/>
    <col min="8458" max="8707" width="9.140625" style="17"/>
    <col min="8708" max="8708" width="30.140625" style="17" customWidth="1"/>
    <col min="8709" max="8709" width="13.140625" style="17" customWidth="1"/>
    <col min="8710" max="8710" width="13.5703125" style="17" customWidth="1"/>
    <col min="8711" max="8711" width="9.140625" style="17"/>
    <col min="8712" max="8713" width="9.140625" style="17" customWidth="1"/>
    <col min="8714" max="8963" width="9.140625" style="17"/>
    <col min="8964" max="8964" width="30.140625" style="17" customWidth="1"/>
    <col min="8965" max="8965" width="13.140625" style="17" customWidth="1"/>
    <col min="8966" max="8966" width="13.5703125" style="17" customWidth="1"/>
    <col min="8967" max="8967" width="9.140625" style="17"/>
    <col min="8968" max="8969" width="9.140625" style="17" customWidth="1"/>
    <col min="8970" max="9219" width="9.140625" style="17"/>
    <col min="9220" max="9220" width="30.140625" style="17" customWidth="1"/>
    <col min="9221" max="9221" width="13.140625" style="17" customWidth="1"/>
    <col min="9222" max="9222" width="13.5703125" style="17" customWidth="1"/>
    <col min="9223" max="9223" width="9.140625" style="17"/>
    <col min="9224" max="9225" width="9.140625" style="17" customWidth="1"/>
    <col min="9226" max="9475" width="9.140625" style="17"/>
    <col min="9476" max="9476" width="30.140625" style="17" customWidth="1"/>
    <col min="9477" max="9477" width="13.140625" style="17" customWidth="1"/>
    <col min="9478" max="9478" width="13.5703125" style="17" customWidth="1"/>
    <col min="9479" max="9479" width="9.140625" style="17"/>
    <col min="9480" max="9481" width="9.140625" style="17" customWidth="1"/>
    <col min="9482" max="9731" width="9.140625" style="17"/>
    <col min="9732" max="9732" width="30.140625" style="17" customWidth="1"/>
    <col min="9733" max="9733" width="13.140625" style="17" customWidth="1"/>
    <col min="9734" max="9734" width="13.5703125" style="17" customWidth="1"/>
    <col min="9735" max="9735" width="9.140625" style="17"/>
    <col min="9736" max="9737" width="9.140625" style="17" customWidth="1"/>
    <col min="9738" max="9987" width="9.140625" style="17"/>
    <col min="9988" max="9988" width="30.140625" style="17" customWidth="1"/>
    <col min="9989" max="9989" width="13.140625" style="17" customWidth="1"/>
    <col min="9990" max="9990" width="13.5703125" style="17" customWidth="1"/>
    <col min="9991" max="9991" width="9.140625" style="17"/>
    <col min="9992" max="9993" width="9.140625" style="17" customWidth="1"/>
    <col min="9994" max="10243" width="9.140625" style="17"/>
    <col min="10244" max="10244" width="30.140625" style="17" customWidth="1"/>
    <col min="10245" max="10245" width="13.140625" style="17" customWidth="1"/>
    <col min="10246" max="10246" width="13.5703125" style="17" customWidth="1"/>
    <col min="10247" max="10247" width="9.140625" style="17"/>
    <col min="10248" max="10249" width="9.140625" style="17" customWidth="1"/>
    <col min="10250" max="10499" width="9.140625" style="17"/>
    <col min="10500" max="10500" width="30.140625" style="17" customWidth="1"/>
    <col min="10501" max="10501" width="13.140625" style="17" customWidth="1"/>
    <col min="10502" max="10502" width="13.5703125" style="17" customWidth="1"/>
    <col min="10503" max="10503" width="9.140625" style="17"/>
    <col min="10504" max="10505" width="9.140625" style="17" customWidth="1"/>
    <col min="10506" max="10755" width="9.140625" style="17"/>
    <col min="10756" max="10756" width="30.140625" style="17" customWidth="1"/>
    <col min="10757" max="10757" width="13.140625" style="17" customWidth="1"/>
    <col min="10758" max="10758" width="13.5703125" style="17" customWidth="1"/>
    <col min="10759" max="10759" width="9.140625" style="17"/>
    <col min="10760" max="10761" width="9.140625" style="17" customWidth="1"/>
    <col min="10762" max="11011" width="9.140625" style="17"/>
    <col min="11012" max="11012" width="30.140625" style="17" customWidth="1"/>
    <col min="11013" max="11013" width="13.140625" style="17" customWidth="1"/>
    <col min="11014" max="11014" width="13.5703125" style="17" customWidth="1"/>
    <col min="11015" max="11015" width="9.140625" style="17"/>
    <col min="11016" max="11017" width="9.140625" style="17" customWidth="1"/>
    <col min="11018" max="11267" width="9.140625" style="17"/>
    <col min="11268" max="11268" width="30.140625" style="17" customWidth="1"/>
    <col min="11269" max="11269" width="13.140625" style="17" customWidth="1"/>
    <col min="11270" max="11270" width="13.5703125" style="17" customWidth="1"/>
    <col min="11271" max="11271" width="9.140625" style="17"/>
    <col min="11272" max="11273" width="9.140625" style="17" customWidth="1"/>
    <col min="11274" max="11523" width="9.140625" style="17"/>
    <col min="11524" max="11524" width="30.140625" style="17" customWidth="1"/>
    <col min="11525" max="11525" width="13.140625" style="17" customWidth="1"/>
    <col min="11526" max="11526" width="13.5703125" style="17" customWidth="1"/>
    <col min="11527" max="11527" width="9.140625" style="17"/>
    <col min="11528" max="11529" width="9.140625" style="17" customWidth="1"/>
    <col min="11530" max="11779" width="9.140625" style="17"/>
    <col min="11780" max="11780" width="30.140625" style="17" customWidth="1"/>
    <col min="11781" max="11781" width="13.140625" style="17" customWidth="1"/>
    <col min="11782" max="11782" width="13.5703125" style="17" customWidth="1"/>
    <col min="11783" max="11783" width="9.140625" style="17"/>
    <col min="11784" max="11785" width="9.140625" style="17" customWidth="1"/>
    <col min="11786" max="12035" width="9.140625" style="17"/>
    <col min="12036" max="12036" width="30.140625" style="17" customWidth="1"/>
    <col min="12037" max="12037" width="13.140625" style="17" customWidth="1"/>
    <col min="12038" max="12038" width="13.5703125" style="17" customWidth="1"/>
    <col min="12039" max="12039" width="9.140625" style="17"/>
    <col min="12040" max="12041" width="9.140625" style="17" customWidth="1"/>
    <col min="12042" max="12291" width="9.140625" style="17"/>
    <col min="12292" max="12292" width="30.140625" style="17" customWidth="1"/>
    <col min="12293" max="12293" width="13.140625" style="17" customWidth="1"/>
    <col min="12294" max="12294" width="13.5703125" style="17" customWidth="1"/>
    <col min="12295" max="12295" width="9.140625" style="17"/>
    <col min="12296" max="12297" width="9.140625" style="17" customWidth="1"/>
    <col min="12298" max="12547" width="9.140625" style="17"/>
    <col min="12548" max="12548" width="30.140625" style="17" customWidth="1"/>
    <col min="12549" max="12549" width="13.140625" style="17" customWidth="1"/>
    <col min="12550" max="12550" width="13.5703125" style="17" customWidth="1"/>
    <col min="12551" max="12551" width="9.140625" style="17"/>
    <col min="12552" max="12553" width="9.140625" style="17" customWidth="1"/>
    <col min="12554" max="12803" width="9.140625" style="17"/>
    <col min="12804" max="12804" width="30.140625" style="17" customWidth="1"/>
    <col min="12805" max="12805" width="13.140625" style="17" customWidth="1"/>
    <col min="12806" max="12806" width="13.5703125" style="17" customWidth="1"/>
    <col min="12807" max="12807" width="9.140625" style="17"/>
    <col min="12808" max="12809" width="9.140625" style="17" customWidth="1"/>
    <col min="12810" max="13059" width="9.140625" style="17"/>
    <col min="13060" max="13060" width="30.140625" style="17" customWidth="1"/>
    <col min="13061" max="13061" width="13.140625" style="17" customWidth="1"/>
    <col min="13062" max="13062" width="13.5703125" style="17" customWidth="1"/>
    <col min="13063" max="13063" width="9.140625" style="17"/>
    <col min="13064" max="13065" width="9.140625" style="17" customWidth="1"/>
    <col min="13066" max="13315" width="9.140625" style="17"/>
    <col min="13316" max="13316" width="30.140625" style="17" customWidth="1"/>
    <col min="13317" max="13317" width="13.140625" style="17" customWidth="1"/>
    <col min="13318" max="13318" width="13.5703125" style="17" customWidth="1"/>
    <col min="13319" max="13319" width="9.140625" style="17"/>
    <col min="13320" max="13321" width="9.140625" style="17" customWidth="1"/>
    <col min="13322" max="13571" width="9.140625" style="17"/>
    <col min="13572" max="13572" width="30.140625" style="17" customWidth="1"/>
    <col min="13573" max="13573" width="13.140625" style="17" customWidth="1"/>
    <col min="13574" max="13574" width="13.5703125" style="17" customWidth="1"/>
    <col min="13575" max="13575" width="9.140625" style="17"/>
    <col min="13576" max="13577" width="9.140625" style="17" customWidth="1"/>
    <col min="13578" max="13827" width="9.140625" style="17"/>
    <col min="13828" max="13828" width="30.140625" style="17" customWidth="1"/>
    <col min="13829" max="13829" width="13.140625" style="17" customWidth="1"/>
    <col min="13830" max="13830" width="13.5703125" style="17" customWidth="1"/>
    <col min="13831" max="13831" width="9.140625" style="17"/>
    <col min="13832" max="13833" width="9.140625" style="17" customWidth="1"/>
    <col min="13834" max="14083" width="9.140625" style="17"/>
    <col min="14084" max="14084" width="30.140625" style="17" customWidth="1"/>
    <col min="14085" max="14085" width="13.140625" style="17" customWidth="1"/>
    <col min="14086" max="14086" width="13.5703125" style="17" customWidth="1"/>
    <col min="14087" max="14087" width="9.140625" style="17"/>
    <col min="14088" max="14089" width="9.140625" style="17" customWidth="1"/>
    <col min="14090" max="14339" width="9.140625" style="17"/>
    <col min="14340" max="14340" width="30.140625" style="17" customWidth="1"/>
    <col min="14341" max="14341" width="13.140625" style="17" customWidth="1"/>
    <col min="14342" max="14342" width="13.5703125" style="17" customWidth="1"/>
    <col min="14343" max="14343" width="9.140625" style="17"/>
    <col min="14344" max="14345" width="9.140625" style="17" customWidth="1"/>
    <col min="14346" max="14595" width="9.140625" style="17"/>
    <col min="14596" max="14596" width="30.140625" style="17" customWidth="1"/>
    <col min="14597" max="14597" width="13.140625" style="17" customWidth="1"/>
    <col min="14598" max="14598" width="13.5703125" style="17" customWidth="1"/>
    <col min="14599" max="14599" width="9.140625" style="17"/>
    <col min="14600" max="14601" width="9.140625" style="17" customWidth="1"/>
    <col min="14602" max="14851" width="9.140625" style="17"/>
    <col min="14852" max="14852" width="30.140625" style="17" customWidth="1"/>
    <col min="14853" max="14853" width="13.140625" style="17" customWidth="1"/>
    <col min="14854" max="14854" width="13.5703125" style="17" customWidth="1"/>
    <col min="14855" max="14855" width="9.140625" style="17"/>
    <col min="14856" max="14857" width="9.140625" style="17" customWidth="1"/>
    <col min="14858" max="15107" width="9.140625" style="17"/>
    <col min="15108" max="15108" width="30.140625" style="17" customWidth="1"/>
    <col min="15109" max="15109" width="13.140625" style="17" customWidth="1"/>
    <col min="15110" max="15110" width="13.5703125" style="17" customWidth="1"/>
    <col min="15111" max="15111" width="9.140625" style="17"/>
    <col min="15112" max="15113" width="9.140625" style="17" customWidth="1"/>
    <col min="15114" max="15363" width="9.140625" style="17"/>
    <col min="15364" max="15364" width="30.140625" style="17" customWidth="1"/>
    <col min="15365" max="15365" width="13.140625" style="17" customWidth="1"/>
    <col min="15366" max="15366" width="13.5703125" style="17" customWidth="1"/>
    <col min="15367" max="15367" width="9.140625" style="17"/>
    <col min="15368" max="15369" width="9.140625" style="17" customWidth="1"/>
    <col min="15370" max="15619" width="9.140625" style="17"/>
    <col min="15620" max="15620" width="30.140625" style="17" customWidth="1"/>
    <col min="15621" max="15621" width="13.140625" style="17" customWidth="1"/>
    <col min="15622" max="15622" width="13.5703125" style="17" customWidth="1"/>
    <col min="15623" max="15623" width="9.140625" style="17"/>
    <col min="15624" max="15625" width="9.140625" style="17" customWidth="1"/>
    <col min="15626" max="15875" width="9.140625" style="17"/>
    <col min="15876" max="15876" width="30.140625" style="17" customWidth="1"/>
    <col min="15877" max="15877" width="13.140625" style="17" customWidth="1"/>
    <col min="15878" max="15878" width="13.5703125" style="17" customWidth="1"/>
    <col min="15879" max="15879" width="9.140625" style="17"/>
    <col min="15880" max="15881" width="9.140625" style="17" customWidth="1"/>
    <col min="15882" max="16131" width="9.140625" style="17"/>
    <col min="16132" max="16132" width="30.140625" style="17" customWidth="1"/>
    <col min="16133" max="16133" width="13.140625" style="17" customWidth="1"/>
    <col min="16134" max="16134" width="13.5703125" style="17" customWidth="1"/>
    <col min="16135" max="16135" width="9.140625" style="17"/>
    <col min="16136" max="16137" width="9.140625" style="17" customWidth="1"/>
    <col min="16138" max="16384" width="9.140625" style="17"/>
  </cols>
  <sheetData>
    <row r="1" spans="1:14" s="13" customFormat="1" ht="17.25" customHeight="1">
      <c r="A1" s="115" t="s">
        <v>139</v>
      </c>
      <c r="B1" s="126" t="s">
        <v>140</v>
      </c>
      <c r="C1" s="126"/>
      <c r="D1" s="126"/>
      <c r="E1" s="126"/>
      <c r="F1" s="126"/>
      <c r="G1" s="126"/>
      <c r="H1" s="126"/>
      <c r="I1" s="126"/>
      <c r="J1" s="127"/>
      <c r="K1" s="127"/>
    </row>
    <row r="2" spans="1:14" s="13" customFormat="1" ht="17.25" customHeight="1">
      <c r="A2" s="115"/>
      <c r="B2" s="128">
        <v>2019</v>
      </c>
      <c r="C2" s="128">
        <v>2020</v>
      </c>
      <c r="D2" s="128">
        <v>2021</v>
      </c>
      <c r="E2" s="113" t="s">
        <v>141</v>
      </c>
      <c r="F2" s="114"/>
      <c r="G2" s="115"/>
      <c r="H2" s="113" t="s">
        <v>142</v>
      </c>
      <c r="I2" s="114"/>
      <c r="J2" s="115"/>
      <c r="K2" s="135" t="s">
        <v>156</v>
      </c>
    </row>
    <row r="3" spans="1:14" s="13" customFormat="1" ht="17.25" customHeight="1">
      <c r="A3" s="115"/>
      <c r="B3" s="128"/>
      <c r="C3" s="128"/>
      <c r="D3" s="128"/>
      <c r="E3" s="14">
        <v>2019</v>
      </c>
      <c r="F3" s="14">
        <v>2020</v>
      </c>
      <c r="G3" s="58">
        <v>2021</v>
      </c>
      <c r="H3" s="58">
        <v>2019</v>
      </c>
      <c r="I3" s="58">
        <v>2020</v>
      </c>
      <c r="J3" s="58">
        <v>2021</v>
      </c>
      <c r="K3" s="136"/>
    </row>
    <row r="4" spans="1:14" s="35" customFormat="1">
      <c r="A4" s="15" t="s">
        <v>143</v>
      </c>
      <c r="B4" s="16">
        <v>9459893.0549999997</v>
      </c>
      <c r="C4" s="16">
        <v>12622357.003999999</v>
      </c>
      <c r="D4" s="16">
        <v>16829599.595000003</v>
      </c>
      <c r="E4" s="33"/>
      <c r="F4" s="33"/>
      <c r="G4" s="67"/>
      <c r="H4" s="34">
        <v>1.0000000000000002</v>
      </c>
      <c r="I4" s="34">
        <v>0.99999999999999967</v>
      </c>
      <c r="J4" s="34">
        <v>0.99999999999999967</v>
      </c>
      <c r="K4" s="31">
        <f>D4/C4-1</f>
        <v>0.33331671649492534</v>
      </c>
    </row>
    <row r="5" spans="1:14">
      <c r="A5" s="18" t="s">
        <v>31</v>
      </c>
      <c r="B5" s="19">
        <v>816130.53399999999</v>
      </c>
      <c r="C5" s="19">
        <v>1210893.753</v>
      </c>
      <c r="D5" s="19">
        <v>1233702.2690000001</v>
      </c>
      <c r="E5" s="68">
        <v>1</v>
      </c>
      <c r="F5" s="68">
        <v>1</v>
      </c>
      <c r="G5" s="36">
        <v>1</v>
      </c>
      <c r="H5" s="21">
        <v>8.6272701948637412E-2</v>
      </c>
      <c r="I5" s="21">
        <v>9.5932459572825451E-2</v>
      </c>
      <c r="J5" s="31">
        <v>7.3305503320859014E-2</v>
      </c>
      <c r="K5" s="31">
        <f>D5/C5-1</f>
        <v>1.8836100147921142E-2</v>
      </c>
      <c r="L5" s="66"/>
      <c r="M5" s="66"/>
      <c r="N5" s="66"/>
    </row>
    <row r="6" spans="1:14">
      <c r="A6" s="18" t="s">
        <v>28</v>
      </c>
      <c r="B6" s="19">
        <v>714756.42099999997</v>
      </c>
      <c r="C6" s="19">
        <v>906092.31900000002</v>
      </c>
      <c r="D6" s="19">
        <v>1159463.243</v>
      </c>
      <c r="E6" s="68">
        <v>2</v>
      </c>
      <c r="F6" s="68">
        <v>2</v>
      </c>
      <c r="G6" s="36">
        <v>2</v>
      </c>
      <c r="H6" s="21">
        <v>7.5556501204019161E-2</v>
      </c>
      <c r="I6" s="21">
        <v>7.1784716492558506E-2</v>
      </c>
      <c r="J6" s="31">
        <v>6.8894285716962114E-2</v>
      </c>
      <c r="K6" s="31">
        <f t="shared" ref="K6:K69" si="0">D6/C6-1</f>
        <v>0.27963036291890253</v>
      </c>
      <c r="L6" s="66"/>
      <c r="M6" s="66"/>
      <c r="N6" s="66"/>
    </row>
    <row r="7" spans="1:14">
      <c r="A7" s="18" t="s">
        <v>34</v>
      </c>
      <c r="B7" s="19">
        <v>498349.88699999999</v>
      </c>
      <c r="C7" s="19">
        <v>606699.79700000002</v>
      </c>
      <c r="D7" s="19">
        <v>888066.53899999999</v>
      </c>
      <c r="E7" s="68">
        <v>3</v>
      </c>
      <c r="F7" s="68">
        <v>3</v>
      </c>
      <c r="G7" s="36">
        <v>3</v>
      </c>
      <c r="H7" s="21">
        <v>5.2680287620862541E-2</v>
      </c>
      <c r="I7" s="21">
        <v>4.8065491794261415E-2</v>
      </c>
      <c r="J7" s="31">
        <v>5.2768132360311207E-2</v>
      </c>
      <c r="K7" s="31">
        <f t="shared" si="0"/>
        <v>0.46376600650156474</v>
      </c>
      <c r="L7" s="66"/>
      <c r="M7" s="66"/>
      <c r="N7" s="66"/>
    </row>
    <row r="8" spans="1:14">
      <c r="A8" s="18" t="s">
        <v>37</v>
      </c>
      <c r="B8" s="19">
        <v>128421.284</v>
      </c>
      <c r="C8" s="19">
        <v>369264.67700000003</v>
      </c>
      <c r="D8" s="19">
        <v>837936.16599999997</v>
      </c>
      <c r="E8" s="68">
        <v>21</v>
      </c>
      <c r="F8" s="68">
        <v>7</v>
      </c>
      <c r="G8" s="36">
        <v>4</v>
      </c>
      <c r="H8" s="21">
        <v>1.3575342052320909E-2</v>
      </c>
      <c r="I8" s="21">
        <v>2.9254811671305194E-2</v>
      </c>
      <c r="J8" s="31">
        <v>4.9789429705086208E-2</v>
      </c>
      <c r="K8" s="31">
        <f t="shared" si="0"/>
        <v>1.2692020607213399</v>
      </c>
      <c r="L8" s="66"/>
      <c r="M8" s="66"/>
      <c r="N8" s="66"/>
    </row>
    <row r="9" spans="1:14">
      <c r="A9" s="18" t="s">
        <v>41</v>
      </c>
      <c r="B9" s="19">
        <v>400047.05599999998</v>
      </c>
      <c r="C9" s="19">
        <v>574688.73899999994</v>
      </c>
      <c r="D9" s="19">
        <v>658730.79099999997</v>
      </c>
      <c r="E9" s="68">
        <v>5</v>
      </c>
      <c r="F9" s="68">
        <v>5</v>
      </c>
      <c r="G9" s="36">
        <v>5</v>
      </c>
      <c r="H9" s="21">
        <v>4.2288750377421684E-2</v>
      </c>
      <c r="I9" s="21">
        <v>4.5529431533102911E-2</v>
      </c>
      <c r="J9" s="31">
        <v>3.9141204000819239E-2</v>
      </c>
      <c r="K9" s="31">
        <f t="shared" si="0"/>
        <v>0.1462392531759702</v>
      </c>
      <c r="L9" s="66"/>
      <c r="M9" s="66"/>
      <c r="N9" s="66"/>
    </row>
    <row r="10" spans="1:14">
      <c r="A10" s="18" t="s">
        <v>30</v>
      </c>
      <c r="B10" s="19">
        <v>442294.8</v>
      </c>
      <c r="C10" s="19">
        <v>547764.848</v>
      </c>
      <c r="D10" s="19">
        <v>618477.321</v>
      </c>
      <c r="E10" s="68">
        <v>4</v>
      </c>
      <c r="F10" s="68">
        <v>6</v>
      </c>
      <c r="G10" s="30">
        <v>6</v>
      </c>
      <c r="H10" s="21">
        <v>4.675473574896561E-2</v>
      </c>
      <c r="I10" s="21">
        <v>4.3396399565185366E-2</v>
      </c>
      <c r="J10" s="31">
        <v>3.6749378231419529E-2</v>
      </c>
      <c r="K10" s="31">
        <f t="shared" si="0"/>
        <v>0.12909275441493828</v>
      </c>
      <c r="L10" s="66"/>
      <c r="M10" s="66"/>
      <c r="N10" s="66"/>
    </row>
    <row r="11" spans="1:14">
      <c r="A11" s="18" t="s">
        <v>33</v>
      </c>
      <c r="B11" s="19">
        <v>346432.66600000003</v>
      </c>
      <c r="C11" s="19">
        <v>590138.17599999998</v>
      </c>
      <c r="D11" s="19">
        <v>531105.69900000002</v>
      </c>
      <c r="E11" s="68">
        <v>6</v>
      </c>
      <c r="F11" s="68">
        <v>4</v>
      </c>
      <c r="G11" s="30">
        <v>7</v>
      </c>
      <c r="H11" s="21">
        <v>3.6621203219300034E-2</v>
      </c>
      <c r="I11" s="21">
        <v>4.6753405549612201E-2</v>
      </c>
      <c r="J11" s="31">
        <v>3.1557833328238485E-2</v>
      </c>
      <c r="K11" s="31">
        <f t="shared" si="0"/>
        <v>-0.10003161869670329</v>
      </c>
      <c r="L11" s="66"/>
      <c r="M11" s="66"/>
      <c r="N11" s="66"/>
    </row>
    <row r="12" spans="1:14">
      <c r="A12" s="18" t="s">
        <v>40</v>
      </c>
      <c r="B12" s="19">
        <v>211539.421</v>
      </c>
      <c r="C12" s="19">
        <v>277825.79200000002</v>
      </c>
      <c r="D12" s="19">
        <v>473859.52500000002</v>
      </c>
      <c r="E12" s="68">
        <v>9</v>
      </c>
      <c r="F12" s="68">
        <v>9</v>
      </c>
      <c r="G12" s="30">
        <v>8</v>
      </c>
      <c r="H12" s="21">
        <v>2.2361713792122782E-2</v>
      </c>
      <c r="I12" s="21">
        <v>2.2010611164932001E-2</v>
      </c>
      <c r="J12" s="31">
        <v>2.8156316038605075E-2</v>
      </c>
      <c r="K12" s="31">
        <f t="shared" si="0"/>
        <v>0.70559947508401244</v>
      </c>
      <c r="L12" s="66"/>
      <c r="M12" s="66"/>
      <c r="N12" s="66"/>
    </row>
    <row r="13" spans="1:14">
      <c r="A13" s="18" t="s">
        <v>42</v>
      </c>
      <c r="B13" s="19">
        <v>237870.677</v>
      </c>
      <c r="C13" s="19">
        <v>348725.70799999998</v>
      </c>
      <c r="D13" s="19">
        <v>473847.93199999997</v>
      </c>
      <c r="E13" s="68">
        <v>8</v>
      </c>
      <c r="F13" s="68">
        <v>8</v>
      </c>
      <c r="G13" s="30">
        <v>9</v>
      </c>
      <c r="H13" s="21">
        <v>2.5145176125883805E-2</v>
      </c>
      <c r="I13" s="21">
        <v>2.7627621995597932E-2</v>
      </c>
      <c r="J13" s="31">
        <v>2.8155627192745454E-2</v>
      </c>
      <c r="K13" s="31">
        <f t="shared" si="0"/>
        <v>0.35879839406620406</v>
      </c>
      <c r="L13" s="66"/>
      <c r="M13" s="66"/>
      <c r="N13" s="66"/>
    </row>
    <row r="14" spans="1:14">
      <c r="A14" s="18" t="s">
        <v>47</v>
      </c>
      <c r="B14" s="19">
        <v>271592.20500000002</v>
      </c>
      <c r="C14" s="19">
        <v>272140.36800000002</v>
      </c>
      <c r="D14" s="19">
        <v>395914.11700000003</v>
      </c>
      <c r="E14" s="68">
        <v>7</v>
      </c>
      <c r="F14" s="68">
        <v>10</v>
      </c>
      <c r="G14" s="30">
        <v>10</v>
      </c>
      <c r="H14" s="21">
        <v>2.8709859976318731E-2</v>
      </c>
      <c r="I14" s="21">
        <v>2.1560186256319586E-2</v>
      </c>
      <c r="J14" s="31">
        <v>2.3524868477419053E-2</v>
      </c>
      <c r="K14" s="31">
        <f t="shared" si="0"/>
        <v>0.45481583606883347</v>
      </c>
      <c r="L14" s="66"/>
      <c r="M14" s="66"/>
      <c r="N14" s="66"/>
    </row>
    <row r="15" spans="1:14">
      <c r="A15" s="18" t="s">
        <v>39</v>
      </c>
      <c r="B15" s="19">
        <v>207293.258</v>
      </c>
      <c r="C15" s="19">
        <v>242846.69899999999</v>
      </c>
      <c r="D15" s="19">
        <v>357182.31</v>
      </c>
      <c r="E15" s="68">
        <v>10</v>
      </c>
      <c r="F15" s="68">
        <v>12</v>
      </c>
      <c r="G15" s="30">
        <v>11</v>
      </c>
      <c r="H15" s="21">
        <v>2.1912854278033907E-2</v>
      </c>
      <c r="I15" s="21">
        <v>1.9239409796683961E-2</v>
      </c>
      <c r="J15" s="31">
        <v>2.1223458584606923E-2</v>
      </c>
      <c r="K15" s="31">
        <f t="shared" si="0"/>
        <v>0.47081393929097626</v>
      </c>
      <c r="L15" s="66"/>
      <c r="M15" s="66"/>
      <c r="N15" s="66"/>
    </row>
    <row r="16" spans="1:14">
      <c r="A16" s="18" t="s">
        <v>60</v>
      </c>
      <c r="B16" s="19">
        <v>179760.48199999999</v>
      </c>
      <c r="C16" s="19">
        <v>182021.76500000001</v>
      </c>
      <c r="D16" s="19">
        <v>343583.56800000003</v>
      </c>
      <c r="E16" s="68">
        <v>13</v>
      </c>
      <c r="F16" s="68">
        <v>20</v>
      </c>
      <c r="G16" s="30">
        <v>12</v>
      </c>
      <c r="H16" s="21">
        <v>1.9002379937581651E-2</v>
      </c>
      <c r="I16" s="21">
        <v>1.4420584439365619E-2</v>
      </c>
      <c r="J16" s="31">
        <v>2.0415433300152736E-2</v>
      </c>
      <c r="K16" s="31">
        <f t="shared" si="0"/>
        <v>0.88759606852510187</v>
      </c>
      <c r="L16" s="66"/>
      <c r="M16" s="66"/>
      <c r="N16" s="66"/>
    </row>
    <row r="17" spans="1:14">
      <c r="A17" s="18" t="s">
        <v>52</v>
      </c>
      <c r="B17" s="19">
        <v>194000.598</v>
      </c>
      <c r="C17" s="19">
        <v>202963.601</v>
      </c>
      <c r="D17" s="19">
        <v>322182.69799999997</v>
      </c>
      <c r="E17" s="68">
        <v>11</v>
      </c>
      <c r="F17" s="68">
        <v>15</v>
      </c>
      <c r="G17" s="30">
        <v>13</v>
      </c>
      <c r="H17" s="21">
        <v>2.0507694629535111E-2</v>
      </c>
      <c r="I17" s="21">
        <v>1.6079691054189108E-2</v>
      </c>
      <c r="J17" s="31">
        <v>1.9143812434831722E-2</v>
      </c>
      <c r="K17" s="31">
        <f t="shared" si="0"/>
        <v>0.58739151459970396</v>
      </c>
      <c r="L17" s="66"/>
      <c r="M17" s="66"/>
      <c r="N17" s="66"/>
    </row>
    <row r="18" spans="1:14">
      <c r="A18" s="18" t="s">
        <v>27</v>
      </c>
      <c r="B18" s="19">
        <v>182481.81299999999</v>
      </c>
      <c r="C18" s="19">
        <v>216129.245</v>
      </c>
      <c r="D18" s="19">
        <v>315686.81400000001</v>
      </c>
      <c r="E18" s="68">
        <v>12</v>
      </c>
      <c r="F18" s="68">
        <v>13</v>
      </c>
      <c r="G18" s="30">
        <v>14</v>
      </c>
      <c r="H18" s="21">
        <v>1.929005031442187E-2</v>
      </c>
      <c r="I18" s="21">
        <v>1.7122732698141012E-2</v>
      </c>
      <c r="J18" s="31">
        <v>1.8757832723114168E-2</v>
      </c>
      <c r="K18" s="31">
        <f t="shared" si="0"/>
        <v>0.46063904493813412</v>
      </c>
      <c r="L18" s="66"/>
      <c r="M18" s="66"/>
      <c r="N18" s="66"/>
    </row>
    <row r="19" spans="1:14">
      <c r="A19" s="18" t="s">
        <v>56</v>
      </c>
      <c r="B19" s="19">
        <v>147265.48199999999</v>
      </c>
      <c r="C19" s="19">
        <v>199781.571</v>
      </c>
      <c r="D19" s="19">
        <v>306689.07199999999</v>
      </c>
      <c r="E19" s="68">
        <v>18</v>
      </c>
      <c r="F19" s="68">
        <v>16</v>
      </c>
      <c r="G19" s="30">
        <v>15</v>
      </c>
      <c r="H19" s="21">
        <v>1.5567351675520607E-2</v>
      </c>
      <c r="I19" s="21">
        <v>1.5827596298907537E-2</v>
      </c>
      <c r="J19" s="31">
        <v>1.8223194810357574E-2</v>
      </c>
      <c r="K19" s="31">
        <f t="shared" si="0"/>
        <v>0.53512193574651579</v>
      </c>
      <c r="L19" s="66"/>
      <c r="M19" s="66"/>
      <c r="N19" s="66"/>
    </row>
    <row r="20" spans="1:14">
      <c r="A20" s="18" t="s">
        <v>55</v>
      </c>
      <c r="B20" s="19">
        <v>177174.77499999999</v>
      </c>
      <c r="C20" s="19">
        <v>248001.883</v>
      </c>
      <c r="D20" s="19">
        <v>292794.67200000002</v>
      </c>
      <c r="E20" s="68">
        <v>14</v>
      </c>
      <c r="F20" s="68">
        <v>11</v>
      </c>
      <c r="G20" s="30">
        <v>16</v>
      </c>
      <c r="H20" s="21">
        <v>1.8729046297870647E-2</v>
      </c>
      <c r="I20" s="21">
        <v>1.9647826703159222E-2</v>
      </c>
      <c r="J20" s="31">
        <v>1.7397601787685311E-2</v>
      </c>
      <c r="K20" s="31">
        <f t="shared" si="0"/>
        <v>0.18061471331651147</v>
      </c>
      <c r="L20" s="66"/>
      <c r="M20" s="66"/>
      <c r="N20" s="66"/>
    </row>
    <row r="21" spans="1:14">
      <c r="A21" s="18" t="s">
        <v>53</v>
      </c>
      <c r="B21" s="19">
        <v>138707.57</v>
      </c>
      <c r="C21" s="19">
        <v>197529.51300000001</v>
      </c>
      <c r="D21" s="19">
        <v>288219.08799999999</v>
      </c>
      <c r="E21" s="68">
        <v>20</v>
      </c>
      <c r="F21" s="68">
        <v>17</v>
      </c>
      <c r="G21" s="30">
        <v>17</v>
      </c>
      <c r="H21" s="21">
        <v>1.4662699587992331E-2</v>
      </c>
      <c r="I21" s="21">
        <v>1.5649178116052598E-2</v>
      </c>
      <c r="J21" s="31">
        <v>1.7125724612344823E-2</v>
      </c>
      <c r="K21" s="31">
        <f t="shared" si="0"/>
        <v>0.45911911401310435</v>
      </c>
      <c r="L21" s="66"/>
      <c r="M21" s="66"/>
      <c r="N21" s="66"/>
    </row>
    <row r="22" spans="1:14">
      <c r="A22" s="18" t="s">
        <v>49</v>
      </c>
      <c r="B22" s="19">
        <v>162087.88200000001</v>
      </c>
      <c r="C22" s="19">
        <v>207732.14799999999</v>
      </c>
      <c r="D22" s="19">
        <v>286082.30200000003</v>
      </c>
      <c r="E22" s="68">
        <v>16</v>
      </c>
      <c r="F22" s="68">
        <v>14</v>
      </c>
      <c r="G22" s="30">
        <v>18</v>
      </c>
      <c r="H22" s="21">
        <v>1.7134219283200979E-2</v>
      </c>
      <c r="I22" s="21">
        <v>1.6457476835282831E-2</v>
      </c>
      <c r="J22" s="31">
        <v>1.6998758668328257E-2</v>
      </c>
      <c r="K22" s="31">
        <f t="shared" si="0"/>
        <v>0.37716913224235293</v>
      </c>
      <c r="L22" s="66"/>
      <c r="M22" s="66"/>
      <c r="N22" s="66"/>
    </row>
    <row r="23" spans="1:14">
      <c r="A23" s="18" t="s">
        <v>38</v>
      </c>
      <c r="B23" s="19">
        <v>140296.94200000001</v>
      </c>
      <c r="C23" s="19">
        <v>172222.769</v>
      </c>
      <c r="D23" s="19">
        <v>250958.88500000001</v>
      </c>
      <c r="E23" s="68">
        <v>19</v>
      </c>
      <c r="F23" s="68">
        <v>25</v>
      </c>
      <c r="G23" s="30">
        <v>19</v>
      </c>
      <c r="H23" s="21">
        <v>1.4830711212516981E-2</v>
      </c>
      <c r="I23" s="21">
        <v>1.3644263820570355E-2</v>
      </c>
      <c r="J23" s="31">
        <v>1.4911756134385916E-2</v>
      </c>
      <c r="K23" s="31">
        <f t="shared" si="0"/>
        <v>0.45717599628188532</v>
      </c>
      <c r="L23" s="66"/>
      <c r="M23" s="66"/>
      <c r="N23" s="66"/>
    </row>
    <row r="24" spans="1:14">
      <c r="A24" s="18" t="s">
        <v>66</v>
      </c>
      <c r="B24" s="19">
        <v>153163.18299999999</v>
      </c>
      <c r="C24" s="19">
        <v>173957.076</v>
      </c>
      <c r="D24" s="19">
        <v>246720.027</v>
      </c>
      <c r="E24" s="68">
        <v>17</v>
      </c>
      <c r="F24" s="68">
        <v>23</v>
      </c>
      <c r="G24" s="30">
        <v>20</v>
      </c>
      <c r="H24" s="21">
        <v>1.6190794347198886E-2</v>
      </c>
      <c r="I24" s="21">
        <v>1.3781663436145354E-2</v>
      </c>
      <c r="J24" s="31">
        <v>1.4659886921688819E-2</v>
      </c>
      <c r="K24" s="31">
        <f t="shared" si="0"/>
        <v>0.41828106492201567</v>
      </c>
      <c r="L24" s="66"/>
      <c r="M24" s="66"/>
      <c r="N24" s="66"/>
    </row>
    <row r="25" spans="1:14">
      <c r="A25" s="18" t="s">
        <v>51</v>
      </c>
      <c r="B25" s="19">
        <v>128216.549</v>
      </c>
      <c r="C25" s="19">
        <v>164733.66200000001</v>
      </c>
      <c r="D25" s="19">
        <v>246715.24299999999</v>
      </c>
      <c r="E25" s="68">
        <v>22</v>
      </c>
      <c r="F25" s="68">
        <v>26</v>
      </c>
      <c r="G25" s="30">
        <v>21</v>
      </c>
      <c r="H25" s="21">
        <v>1.3553699630064158E-2</v>
      </c>
      <c r="I25" s="21">
        <v>1.3050943017044776E-2</v>
      </c>
      <c r="J25" s="31">
        <v>1.4659602660618139E-2</v>
      </c>
      <c r="K25" s="31">
        <f t="shared" si="0"/>
        <v>0.49766137658009435</v>
      </c>
      <c r="L25" s="66"/>
      <c r="M25" s="66"/>
      <c r="N25" s="66"/>
    </row>
    <row r="26" spans="1:14">
      <c r="A26" s="18" t="s">
        <v>58</v>
      </c>
      <c r="B26" s="19">
        <v>171530.93100000001</v>
      </c>
      <c r="C26" s="19">
        <v>181624.921</v>
      </c>
      <c r="D26" s="19">
        <v>240016.44500000001</v>
      </c>
      <c r="E26" s="68">
        <v>15</v>
      </c>
      <c r="F26" s="68">
        <v>21</v>
      </c>
      <c r="G26" s="30">
        <v>22</v>
      </c>
      <c r="H26" s="21">
        <v>1.8132438707574798E-2</v>
      </c>
      <c r="I26" s="21">
        <v>1.4389144669449886E-2</v>
      </c>
      <c r="J26" s="31">
        <v>1.4261565977559431E-2</v>
      </c>
      <c r="K26" s="31">
        <f t="shared" si="0"/>
        <v>0.32149511024426003</v>
      </c>
      <c r="L26" s="66"/>
      <c r="M26" s="66"/>
      <c r="N26" s="66"/>
    </row>
    <row r="27" spans="1:14">
      <c r="A27" s="18" t="s">
        <v>48</v>
      </c>
      <c r="B27" s="19">
        <v>94878.354000000007</v>
      </c>
      <c r="C27" s="19">
        <v>177466.29500000001</v>
      </c>
      <c r="D27" s="19">
        <v>220125.802</v>
      </c>
      <c r="E27" s="68">
        <v>31</v>
      </c>
      <c r="F27" s="68">
        <v>22</v>
      </c>
      <c r="G27" s="30">
        <v>23</v>
      </c>
      <c r="H27" s="21">
        <v>1.0029537696502005E-2</v>
      </c>
      <c r="I27" s="21">
        <v>1.4059679578367281E-2</v>
      </c>
      <c r="J27" s="31">
        <v>1.307968147176825E-2</v>
      </c>
      <c r="K27" s="31">
        <f t="shared" si="0"/>
        <v>0.24038089598929191</v>
      </c>
      <c r="L27" s="66"/>
      <c r="M27" s="66"/>
      <c r="N27" s="66"/>
    </row>
    <row r="28" spans="1:14">
      <c r="A28" s="18" t="s">
        <v>50</v>
      </c>
      <c r="B28" s="19">
        <v>117106.533</v>
      </c>
      <c r="C28" s="19">
        <v>186489.976</v>
      </c>
      <c r="D28" s="19">
        <v>217957.807</v>
      </c>
      <c r="E28" s="68">
        <v>23</v>
      </c>
      <c r="F28" s="68">
        <v>18</v>
      </c>
      <c r="G28" s="30">
        <v>24</v>
      </c>
      <c r="H28" s="21">
        <v>1.2379266057146773E-2</v>
      </c>
      <c r="I28" s="21">
        <v>1.477457624918244E-2</v>
      </c>
      <c r="J28" s="31">
        <v>1.2950861116431686E-2</v>
      </c>
      <c r="K28" s="31">
        <f t="shared" si="0"/>
        <v>0.16873738564908169</v>
      </c>
      <c r="L28" s="66"/>
      <c r="M28" s="66"/>
      <c r="N28" s="66"/>
    </row>
    <row r="29" spans="1:14">
      <c r="A29" s="18" t="s">
        <v>57</v>
      </c>
      <c r="B29" s="19">
        <v>80172.767999999996</v>
      </c>
      <c r="C29" s="19">
        <v>184325.67600000001</v>
      </c>
      <c r="D29" s="19">
        <v>201315.79699999999</v>
      </c>
      <c r="E29" s="68">
        <v>35</v>
      </c>
      <c r="F29" s="68">
        <v>19</v>
      </c>
      <c r="G29" s="30">
        <v>25</v>
      </c>
      <c r="H29" s="21">
        <v>8.4750184313790843E-3</v>
      </c>
      <c r="I29" s="21">
        <v>1.4603110650537581E-2</v>
      </c>
      <c r="J29" s="31">
        <v>1.1962007525111293E-2</v>
      </c>
      <c r="K29" s="31">
        <f t="shared" si="0"/>
        <v>9.2174467327058585E-2</v>
      </c>
      <c r="L29" s="66"/>
      <c r="M29" s="66"/>
      <c r="N29" s="66"/>
    </row>
    <row r="30" spans="1:14">
      <c r="A30" s="18" t="s">
        <v>74</v>
      </c>
      <c r="B30" s="19">
        <v>116796.829</v>
      </c>
      <c r="C30" s="19">
        <v>126200.787</v>
      </c>
      <c r="D30" s="19">
        <v>191257.18100000001</v>
      </c>
      <c r="E30" s="68">
        <v>24</v>
      </c>
      <c r="F30" s="68">
        <v>31</v>
      </c>
      <c r="G30" s="30">
        <v>26</v>
      </c>
      <c r="H30" s="21">
        <v>1.2346527420652748E-2</v>
      </c>
      <c r="I30" s="21">
        <v>9.9981950249075687E-3</v>
      </c>
      <c r="J30" s="31">
        <v>1.1364333412710642E-2</v>
      </c>
      <c r="K30" s="31">
        <f t="shared" si="0"/>
        <v>0.51549911491439437</v>
      </c>
      <c r="L30" s="66"/>
      <c r="M30" s="66"/>
      <c r="N30" s="66"/>
    </row>
    <row r="31" spans="1:14">
      <c r="A31" s="18" t="s">
        <v>67</v>
      </c>
      <c r="B31" s="19">
        <v>103326.38499999999</v>
      </c>
      <c r="C31" s="19">
        <v>134815.15400000001</v>
      </c>
      <c r="D31" s="19">
        <v>191019.34299999999</v>
      </c>
      <c r="E31" s="68">
        <v>29</v>
      </c>
      <c r="F31" s="68">
        <v>27</v>
      </c>
      <c r="G31" s="30">
        <v>27</v>
      </c>
      <c r="H31" s="21">
        <v>1.0922574325022324E-2</v>
      </c>
      <c r="I31" s="21">
        <v>1.0680663996215395E-2</v>
      </c>
      <c r="J31" s="31">
        <v>1.1350201288018223E-2</v>
      </c>
      <c r="K31" s="31">
        <f t="shared" si="0"/>
        <v>0.41689815523260809</v>
      </c>
      <c r="L31" s="66"/>
      <c r="M31" s="66"/>
      <c r="N31" s="66"/>
    </row>
    <row r="32" spans="1:14">
      <c r="A32" s="18" t="s">
        <v>68</v>
      </c>
      <c r="B32" s="19">
        <v>104423.87699999999</v>
      </c>
      <c r="C32" s="19">
        <v>173693.351</v>
      </c>
      <c r="D32" s="19">
        <v>189382.53899999999</v>
      </c>
      <c r="E32" s="68">
        <v>28</v>
      </c>
      <c r="F32" s="68">
        <v>24</v>
      </c>
      <c r="G32" s="30">
        <v>28</v>
      </c>
      <c r="H32" s="21">
        <v>1.1038589590059588E-2</v>
      </c>
      <c r="I32" s="21">
        <v>1.3760769953262844E-2</v>
      </c>
      <c r="J32" s="31">
        <v>1.1252943834520263E-2</v>
      </c>
      <c r="K32" s="31">
        <f t="shared" si="0"/>
        <v>9.0326934851985285E-2</v>
      </c>
      <c r="L32" s="66"/>
      <c r="M32" s="66"/>
      <c r="N32" s="66"/>
    </row>
    <row r="33" spans="1:14">
      <c r="A33" s="18" t="s">
        <v>29</v>
      </c>
      <c r="B33" s="19">
        <v>116601.933</v>
      </c>
      <c r="C33" s="19">
        <v>129249.42</v>
      </c>
      <c r="D33" s="19">
        <v>175566.58900000001</v>
      </c>
      <c r="E33" s="68">
        <v>25</v>
      </c>
      <c r="F33" s="68">
        <v>30</v>
      </c>
      <c r="G33" s="30">
        <v>29</v>
      </c>
      <c r="H33" s="21">
        <v>1.2325925073578964E-2</v>
      </c>
      <c r="I33" s="21">
        <v>1.0239721468743209E-2</v>
      </c>
      <c r="J33" s="31">
        <v>1.0432012241821846E-2</v>
      </c>
      <c r="K33" s="31">
        <f t="shared" si="0"/>
        <v>0.35835494658312594</v>
      </c>
      <c r="L33" s="66"/>
      <c r="M33" s="66"/>
      <c r="N33" s="66"/>
    </row>
    <row r="34" spans="1:14">
      <c r="A34" s="18" t="s">
        <v>35</v>
      </c>
      <c r="B34" s="19">
        <v>82926.845000000001</v>
      </c>
      <c r="C34" s="19">
        <v>117273.073</v>
      </c>
      <c r="D34" s="19">
        <v>175560.92199999999</v>
      </c>
      <c r="E34" s="68">
        <v>34</v>
      </c>
      <c r="F34" s="68">
        <v>32</v>
      </c>
      <c r="G34" s="30">
        <v>30</v>
      </c>
      <c r="H34" s="21">
        <v>8.7661503695508746E-3</v>
      </c>
      <c r="I34" s="21">
        <v>9.2909012922734163E-3</v>
      </c>
      <c r="J34" s="31">
        <v>1.0431675513668094E-2</v>
      </c>
      <c r="K34" s="31">
        <f t="shared" si="0"/>
        <v>0.49702670450189346</v>
      </c>
      <c r="L34" s="66"/>
      <c r="M34" s="66"/>
      <c r="N34" s="66"/>
    </row>
    <row r="35" spans="1:14">
      <c r="A35" s="18" t="s">
        <v>64</v>
      </c>
      <c r="B35" s="19">
        <v>74481.687999999995</v>
      </c>
      <c r="C35" s="19">
        <v>130658.853</v>
      </c>
      <c r="D35" s="19">
        <v>168503.318</v>
      </c>
      <c r="E35" s="68">
        <v>37</v>
      </c>
      <c r="F35" s="68">
        <v>29</v>
      </c>
      <c r="G35" s="30">
        <v>31</v>
      </c>
      <c r="H35" s="21">
        <v>7.8734175499619325E-3</v>
      </c>
      <c r="I35" s="21">
        <v>1.0351383102109573E-2</v>
      </c>
      <c r="J35" s="31">
        <v>1.0012318893793622E-2</v>
      </c>
      <c r="K35" s="31">
        <f t="shared" si="0"/>
        <v>0.28964332788073688</v>
      </c>
      <c r="L35" s="66"/>
      <c r="M35" s="66"/>
      <c r="N35" s="66"/>
    </row>
    <row r="36" spans="1:14">
      <c r="A36" s="18" t="s">
        <v>44</v>
      </c>
      <c r="B36" s="19">
        <v>88564.239000000001</v>
      </c>
      <c r="C36" s="19">
        <v>98438.513999999996</v>
      </c>
      <c r="D36" s="19">
        <v>150205.571</v>
      </c>
      <c r="E36" s="68">
        <v>33</v>
      </c>
      <c r="F36" s="68">
        <v>34</v>
      </c>
      <c r="G36" s="30">
        <v>32</v>
      </c>
      <c r="H36" s="21">
        <v>9.3620761339568877E-3</v>
      </c>
      <c r="I36" s="21">
        <v>7.7987426570810059E-3</v>
      </c>
      <c r="J36" s="31">
        <v>8.9250828667739295E-3</v>
      </c>
      <c r="K36" s="31">
        <f t="shared" si="0"/>
        <v>0.52588214608765838</v>
      </c>
      <c r="L36" s="66"/>
      <c r="M36" s="66"/>
      <c r="N36" s="66"/>
    </row>
    <row r="37" spans="1:14">
      <c r="A37" s="18" t="s">
        <v>54</v>
      </c>
      <c r="B37" s="19">
        <v>109265.636</v>
      </c>
      <c r="C37" s="19">
        <v>92908.717000000004</v>
      </c>
      <c r="D37" s="19">
        <v>150069.03899999999</v>
      </c>
      <c r="E37" s="68">
        <v>26</v>
      </c>
      <c r="F37" s="68">
        <v>37</v>
      </c>
      <c r="G37" s="30">
        <v>33</v>
      </c>
      <c r="H37" s="21">
        <v>1.1550409223944446E-2</v>
      </c>
      <c r="I37" s="21">
        <v>7.360647220686075E-3</v>
      </c>
      <c r="J37" s="31">
        <v>8.9169702554649493E-3</v>
      </c>
      <c r="K37" s="31">
        <f t="shared" si="0"/>
        <v>0.61523099065074782</v>
      </c>
      <c r="L37" s="66"/>
      <c r="M37" s="66"/>
      <c r="N37" s="66"/>
    </row>
    <row r="38" spans="1:14">
      <c r="A38" s="18" t="s">
        <v>89</v>
      </c>
      <c r="B38" s="19">
        <v>68217.164000000004</v>
      </c>
      <c r="C38" s="19">
        <v>130862.67600000001</v>
      </c>
      <c r="D38" s="19">
        <v>137598.74100000001</v>
      </c>
      <c r="E38" s="68">
        <v>42</v>
      </c>
      <c r="F38" s="68">
        <v>28</v>
      </c>
      <c r="G38" s="30">
        <v>34</v>
      </c>
      <c r="H38" s="21">
        <v>7.2111982242699891E-3</v>
      </c>
      <c r="I38" s="21">
        <v>1.0367530878625117E-2</v>
      </c>
      <c r="J38" s="31">
        <v>8.1759961206017036E-3</v>
      </c>
      <c r="K38" s="31">
        <f t="shared" si="0"/>
        <v>5.1474302726317589E-2</v>
      </c>
      <c r="L38" s="66"/>
      <c r="M38" s="66"/>
      <c r="N38" s="66"/>
    </row>
    <row r="39" spans="1:14">
      <c r="A39" s="18" t="s">
        <v>95</v>
      </c>
      <c r="B39" s="19">
        <v>109192.288</v>
      </c>
      <c r="C39" s="19">
        <v>102834.087</v>
      </c>
      <c r="D39" s="19">
        <v>135930.99900000001</v>
      </c>
      <c r="E39" s="68">
        <v>27</v>
      </c>
      <c r="F39" s="68">
        <v>33</v>
      </c>
      <c r="G39" s="30">
        <v>35</v>
      </c>
      <c r="H39" s="21">
        <v>1.1542655647918423E-2</v>
      </c>
      <c r="I39" s="21">
        <v>8.1469797572206269E-3</v>
      </c>
      <c r="J39" s="31">
        <v>8.0769003583652989E-3</v>
      </c>
      <c r="K39" s="31">
        <f t="shared" si="0"/>
        <v>0.32184767683112714</v>
      </c>
      <c r="L39" s="66"/>
      <c r="M39" s="66"/>
      <c r="N39" s="66"/>
    </row>
    <row r="40" spans="1:14">
      <c r="A40" s="18" t="s">
        <v>94</v>
      </c>
      <c r="B40" s="19">
        <v>68166.933999999994</v>
      </c>
      <c r="C40" s="19">
        <v>89381.525999999998</v>
      </c>
      <c r="D40" s="19">
        <v>125267.164</v>
      </c>
      <c r="E40" s="68">
        <v>43</v>
      </c>
      <c r="F40" s="68">
        <v>40</v>
      </c>
      <c r="G40" s="30">
        <v>36</v>
      </c>
      <c r="H40" s="21">
        <v>7.2058884390844733E-3</v>
      </c>
      <c r="I40" s="21">
        <v>7.0812072556397489E-3</v>
      </c>
      <c r="J40" s="31">
        <v>7.443264665501389E-3</v>
      </c>
      <c r="K40" s="31">
        <f t="shared" si="0"/>
        <v>0.40148831202546265</v>
      </c>
      <c r="L40" s="66"/>
      <c r="M40" s="66"/>
      <c r="N40" s="66"/>
    </row>
    <row r="41" spans="1:14">
      <c r="A41" s="18" t="s">
        <v>69</v>
      </c>
      <c r="B41" s="19">
        <v>49179.569000000003</v>
      </c>
      <c r="C41" s="19">
        <v>87506.634999999995</v>
      </c>
      <c r="D41" s="19">
        <v>118728.713</v>
      </c>
      <c r="E41" s="68">
        <v>53</v>
      </c>
      <c r="F41" s="68">
        <v>41</v>
      </c>
      <c r="G41" s="30">
        <v>37</v>
      </c>
      <c r="H41" s="21">
        <v>5.1987447124474924E-3</v>
      </c>
      <c r="I41" s="21">
        <v>6.9326699420931706E-3</v>
      </c>
      <c r="J41" s="31">
        <v>7.0547556600974492E-3</v>
      </c>
      <c r="K41" s="31">
        <f t="shared" si="0"/>
        <v>0.35679669318789387</v>
      </c>
      <c r="L41" s="66"/>
      <c r="M41" s="66"/>
      <c r="N41" s="66"/>
    </row>
    <row r="42" spans="1:14">
      <c r="A42" s="18" t="s">
        <v>70</v>
      </c>
      <c r="B42" s="19">
        <v>52466.764000000003</v>
      </c>
      <c r="C42" s="19">
        <v>92761.328999999998</v>
      </c>
      <c r="D42" s="19">
        <v>115102.819</v>
      </c>
      <c r="E42" s="68">
        <v>51</v>
      </c>
      <c r="F42" s="68">
        <v>38</v>
      </c>
      <c r="G42" s="30">
        <v>38</v>
      </c>
      <c r="H42" s="21">
        <v>5.5462322560051397E-3</v>
      </c>
      <c r="I42" s="21">
        <v>7.3489704791746997E-3</v>
      </c>
      <c r="J42" s="31">
        <v>6.8393082289489836E-3</v>
      </c>
      <c r="K42" s="31">
        <f t="shared" si="0"/>
        <v>0.24084917972660791</v>
      </c>
      <c r="L42" s="66"/>
      <c r="M42" s="66"/>
      <c r="N42" s="66"/>
    </row>
    <row r="43" spans="1:14">
      <c r="A43" s="18" t="s">
        <v>100</v>
      </c>
      <c r="B43" s="19">
        <v>63010.118000000002</v>
      </c>
      <c r="C43" s="19">
        <v>83614.093999999997</v>
      </c>
      <c r="D43" s="19">
        <v>112885.696</v>
      </c>
      <c r="E43" s="68">
        <v>47</v>
      </c>
      <c r="F43" s="68">
        <v>43</v>
      </c>
      <c r="G43" s="30">
        <v>39</v>
      </c>
      <c r="H43" s="21">
        <v>6.6607643060717456E-3</v>
      </c>
      <c r="I43" s="21">
        <v>6.6242853037275732E-3</v>
      </c>
      <c r="J43" s="31">
        <v>6.7075687310788916E-3</v>
      </c>
      <c r="K43" s="31">
        <f t="shared" si="0"/>
        <v>0.35007976047674449</v>
      </c>
      <c r="L43" s="66"/>
      <c r="M43" s="66"/>
      <c r="N43" s="66"/>
    </row>
    <row r="44" spans="1:14">
      <c r="A44" s="18" t="s">
        <v>59</v>
      </c>
      <c r="B44" s="19">
        <v>89882.532000000007</v>
      </c>
      <c r="C44" s="19">
        <v>79115.453999999998</v>
      </c>
      <c r="D44" s="19">
        <v>112750.14</v>
      </c>
      <c r="E44" s="68">
        <v>32</v>
      </c>
      <c r="F44" s="68">
        <v>46</v>
      </c>
      <c r="G44" s="30">
        <v>40</v>
      </c>
      <c r="H44" s="21">
        <v>9.5014321491185202E-3</v>
      </c>
      <c r="I44" s="21">
        <v>6.2678827714133323E-3</v>
      </c>
      <c r="J44" s="31">
        <v>6.6995141128311543E-3</v>
      </c>
      <c r="K44" s="31">
        <f t="shared" si="0"/>
        <v>0.42513420955658043</v>
      </c>
      <c r="L44" s="66"/>
      <c r="M44" s="66"/>
      <c r="N44" s="66"/>
    </row>
    <row r="45" spans="1:14">
      <c r="A45" s="18" t="s">
        <v>71</v>
      </c>
      <c r="B45" s="19">
        <v>76399.115999999995</v>
      </c>
      <c r="C45" s="19">
        <v>95818.513000000006</v>
      </c>
      <c r="D45" s="19">
        <v>112651.33100000001</v>
      </c>
      <c r="E45" s="68">
        <v>36</v>
      </c>
      <c r="F45" s="68">
        <v>36</v>
      </c>
      <c r="G45" s="30">
        <v>41</v>
      </c>
      <c r="H45" s="21">
        <v>8.0761077906287178E-3</v>
      </c>
      <c r="I45" s="21">
        <v>7.5911743717623674E-3</v>
      </c>
      <c r="J45" s="31">
        <v>6.6936429689906703E-3</v>
      </c>
      <c r="K45" s="31">
        <f t="shared" si="0"/>
        <v>0.17567396396560642</v>
      </c>
      <c r="L45" s="66"/>
      <c r="M45" s="66"/>
      <c r="N45" s="66"/>
    </row>
    <row r="46" spans="1:14">
      <c r="A46" s="18" t="s">
        <v>97</v>
      </c>
      <c r="B46" s="19">
        <v>55879.42</v>
      </c>
      <c r="C46" s="19">
        <v>68179.187999999995</v>
      </c>
      <c r="D46" s="19">
        <v>110949.378</v>
      </c>
      <c r="E46" s="68">
        <v>50</v>
      </c>
      <c r="F46" s="68">
        <v>52</v>
      </c>
      <c r="G46" s="30">
        <v>42</v>
      </c>
      <c r="H46" s="21">
        <v>5.9069822116503828E-3</v>
      </c>
      <c r="I46" s="21">
        <v>5.4014624985170481E-3</v>
      </c>
      <c r="J46" s="31">
        <v>6.5925144192356512E-3</v>
      </c>
      <c r="K46" s="31">
        <f t="shared" si="0"/>
        <v>0.62732031950864542</v>
      </c>
      <c r="L46" s="66"/>
      <c r="M46" s="66"/>
      <c r="N46" s="66"/>
    </row>
    <row r="47" spans="1:14">
      <c r="A47" s="18" t="s">
        <v>36</v>
      </c>
      <c r="B47" s="19">
        <v>95530.646999999997</v>
      </c>
      <c r="C47" s="19">
        <v>98193.402000000002</v>
      </c>
      <c r="D47" s="19">
        <v>108231.72500000001</v>
      </c>
      <c r="E47" s="68">
        <v>30</v>
      </c>
      <c r="F47" s="68">
        <v>35</v>
      </c>
      <c r="G47" s="30">
        <v>43</v>
      </c>
      <c r="H47" s="21">
        <v>1.0098491224433827E-2</v>
      </c>
      <c r="I47" s="21">
        <v>7.7793237799313325E-3</v>
      </c>
      <c r="J47" s="31">
        <v>6.4310338691691248E-3</v>
      </c>
      <c r="K47" s="31">
        <f t="shared" si="0"/>
        <v>0.10223011725370301</v>
      </c>
      <c r="L47" s="66"/>
      <c r="M47" s="66"/>
      <c r="N47" s="66"/>
    </row>
    <row r="48" spans="1:14">
      <c r="A48" s="18" t="s">
        <v>80</v>
      </c>
      <c r="B48" s="19">
        <v>70486.209000000003</v>
      </c>
      <c r="C48" s="19">
        <v>79439.523000000001</v>
      </c>
      <c r="D48" s="19">
        <v>107404.49800000001</v>
      </c>
      <c r="E48" s="68">
        <v>39</v>
      </c>
      <c r="F48" s="68">
        <v>45</v>
      </c>
      <c r="G48" s="30">
        <v>44</v>
      </c>
      <c r="H48" s="21">
        <v>7.4510577012014655E-3</v>
      </c>
      <c r="I48" s="21">
        <v>6.2935569778945237E-3</v>
      </c>
      <c r="J48" s="31">
        <v>6.381880768685037E-3</v>
      </c>
      <c r="K48" s="31">
        <f t="shared" si="0"/>
        <v>0.35202848587094371</v>
      </c>
      <c r="L48" s="66"/>
      <c r="M48" s="66"/>
      <c r="N48" s="66"/>
    </row>
    <row r="49" spans="1:14">
      <c r="A49" s="18" t="s">
        <v>77</v>
      </c>
      <c r="B49" s="19">
        <v>57325.127999999997</v>
      </c>
      <c r="C49" s="19">
        <v>68576.790999999997</v>
      </c>
      <c r="D49" s="19">
        <v>104715.245</v>
      </c>
      <c r="E49" s="68">
        <v>49</v>
      </c>
      <c r="F49" s="68">
        <v>51</v>
      </c>
      <c r="G49" s="30">
        <v>45</v>
      </c>
      <c r="H49" s="21">
        <v>6.0598071951459285E-3</v>
      </c>
      <c r="I49" s="21">
        <v>5.4329623998329432E-3</v>
      </c>
      <c r="J49" s="31">
        <v>6.2220877216300745E-3</v>
      </c>
      <c r="K49" s="31">
        <f t="shared" si="0"/>
        <v>0.52697791006289574</v>
      </c>
      <c r="L49" s="66"/>
      <c r="M49" s="66"/>
      <c r="N49" s="66"/>
    </row>
    <row r="50" spans="1:14">
      <c r="A50" s="18" t="s">
        <v>63</v>
      </c>
      <c r="B50" s="19">
        <v>48766.894</v>
      </c>
      <c r="C50" s="19">
        <v>62420.133000000002</v>
      </c>
      <c r="D50" s="19">
        <v>102527.144</v>
      </c>
      <c r="E50" s="68">
        <v>55</v>
      </c>
      <c r="F50" s="68">
        <v>55</v>
      </c>
      <c r="G50" s="30">
        <v>46</v>
      </c>
      <c r="H50" s="21">
        <v>5.1551210691778799E-3</v>
      </c>
      <c r="I50" s="21">
        <v>4.9452042102928317E-3</v>
      </c>
      <c r="J50" s="31">
        <v>6.0920726854642665E-3</v>
      </c>
      <c r="K50" s="31">
        <f t="shared" si="0"/>
        <v>0.64253325125084237</v>
      </c>
      <c r="L50" s="66"/>
      <c r="M50" s="66"/>
      <c r="N50" s="66"/>
    </row>
    <row r="51" spans="1:14">
      <c r="A51" s="18" t="s">
        <v>85</v>
      </c>
      <c r="B51" s="19">
        <v>72197.573000000004</v>
      </c>
      <c r="C51" s="19">
        <v>78749.914999999994</v>
      </c>
      <c r="D51" s="19">
        <v>102271.518</v>
      </c>
      <c r="E51" s="68">
        <v>38</v>
      </c>
      <c r="F51" s="68">
        <v>47</v>
      </c>
      <c r="G51" s="30">
        <v>47</v>
      </c>
      <c r="H51" s="21">
        <v>7.6319650317653621E-3</v>
      </c>
      <c r="I51" s="21">
        <v>6.2389231246623997E-3</v>
      </c>
      <c r="J51" s="31">
        <v>6.0768836134630555E-3</v>
      </c>
      <c r="K51" s="31">
        <f t="shared" si="0"/>
        <v>0.29868734461491164</v>
      </c>
      <c r="L51" s="66"/>
      <c r="M51" s="66"/>
      <c r="N51" s="66"/>
    </row>
    <row r="52" spans="1:14">
      <c r="A52" s="18" t="s">
        <v>62</v>
      </c>
      <c r="B52" s="19">
        <v>69671.385999999999</v>
      </c>
      <c r="C52" s="19">
        <v>63789.279999999999</v>
      </c>
      <c r="D52" s="19">
        <v>96664.176999999996</v>
      </c>
      <c r="E52" s="68">
        <v>41</v>
      </c>
      <c r="F52" s="68">
        <v>54</v>
      </c>
      <c r="G52" s="30">
        <v>48</v>
      </c>
      <c r="H52" s="21">
        <v>7.3649232179401206E-3</v>
      </c>
      <c r="I52" s="21">
        <v>5.0536742052047258E-3</v>
      </c>
      <c r="J52" s="31">
        <v>5.7437003449992054E-3</v>
      </c>
      <c r="K52" s="31">
        <f t="shared" si="0"/>
        <v>0.51536711184073569</v>
      </c>
      <c r="L52" s="66"/>
      <c r="M52" s="66"/>
      <c r="N52" s="66"/>
    </row>
    <row r="53" spans="1:14">
      <c r="A53" s="18" t="s">
        <v>88</v>
      </c>
      <c r="B53" s="19">
        <v>63052.582999999999</v>
      </c>
      <c r="C53" s="19">
        <v>70873.460999999996</v>
      </c>
      <c r="D53" s="19">
        <v>93927.726999999999</v>
      </c>
      <c r="E53" s="68">
        <v>46</v>
      </c>
      <c r="F53" s="68">
        <v>49</v>
      </c>
      <c r="G53" s="30">
        <v>49</v>
      </c>
      <c r="H53" s="21">
        <v>6.6652532574534478E-3</v>
      </c>
      <c r="I53" s="21">
        <v>5.6149149463559254E-3</v>
      </c>
      <c r="J53" s="31">
        <v>5.5811028937316782E-3</v>
      </c>
      <c r="K53" s="31">
        <f t="shared" si="0"/>
        <v>0.32528771242030929</v>
      </c>
      <c r="L53" s="66"/>
      <c r="M53" s="66"/>
      <c r="N53" s="66"/>
    </row>
    <row r="54" spans="1:14">
      <c r="A54" s="18" t="s">
        <v>46</v>
      </c>
      <c r="B54" s="19">
        <v>62237.252</v>
      </c>
      <c r="C54" s="19">
        <v>67519.781000000003</v>
      </c>
      <c r="D54" s="19">
        <v>91066.805999999997</v>
      </c>
      <c r="E54" s="68">
        <v>48</v>
      </c>
      <c r="F54" s="68">
        <v>53</v>
      </c>
      <c r="G54" s="30">
        <v>50</v>
      </c>
      <c r="H54" s="21">
        <v>6.5790650737964397E-3</v>
      </c>
      <c r="I54" s="21">
        <v>5.3492213045949442E-3</v>
      </c>
      <c r="J54" s="31">
        <v>5.411109485163006E-3</v>
      </c>
      <c r="K54" s="31">
        <f t="shared" si="0"/>
        <v>0.34874261514562654</v>
      </c>
      <c r="L54" s="66"/>
      <c r="M54" s="66"/>
      <c r="N54" s="66"/>
    </row>
    <row r="55" spans="1:14">
      <c r="A55" s="18" t="s">
        <v>79</v>
      </c>
      <c r="B55" s="19">
        <v>36197.284</v>
      </c>
      <c r="C55" s="19">
        <v>56673.491000000002</v>
      </c>
      <c r="D55" s="19">
        <v>89985.156000000003</v>
      </c>
      <c r="E55" s="68">
        <v>59</v>
      </c>
      <c r="F55" s="68">
        <v>57</v>
      </c>
      <c r="G55" s="30">
        <v>51</v>
      </c>
      <c r="H55" s="21">
        <v>3.8263946314771526E-3</v>
      </c>
      <c r="I55" s="21">
        <v>4.4899293358633642E-3</v>
      </c>
      <c r="J55" s="31">
        <v>5.3468387938792189E-3</v>
      </c>
      <c r="K55" s="31">
        <f t="shared" si="0"/>
        <v>0.58778212550908493</v>
      </c>
      <c r="L55" s="66"/>
      <c r="M55" s="66"/>
      <c r="N55" s="66"/>
    </row>
    <row r="56" spans="1:14">
      <c r="A56" s="18" t="s">
        <v>90</v>
      </c>
      <c r="B56" s="19">
        <v>48958.330999999998</v>
      </c>
      <c r="C56" s="19">
        <v>84024.748000000007</v>
      </c>
      <c r="D56" s="19">
        <v>89767.45</v>
      </c>
      <c r="E56" s="68">
        <v>54</v>
      </c>
      <c r="F56" s="68">
        <v>42</v>
      </c>
      <c r="G56" s="30">
        <v>52</v>
      </c>
      <c r="H56" s="21">
        <v>5.1753577672977195E-3</v>
      </c>
      <c r="I56" s="21">
        <v>6.6568191640731392E-3</v>
      </c>
      <c r="J56" s="31">
        <v>5.3339028949131685E-3</v>
      </c>
      <c r="K56" s="31">
        <f t="shared" si="0"/>
        <v>6.8345364153903576E-2</v>
      </c>
      <c r="L56" s="66"/>
      <c r="M56" s="66"/>
      <c r="N56" s="66"/>
    </row>
    <row r="57" spans="1:14">
      <c r="A57" s="18" t="s">
        <v>102</v>
      </c>
      <c r="B57" s="19">
        <v>50400.476999999999</v>
      </c>
      <c r="C57" s="19">
        <v>69680.827000000005</v>
      </c>
      <c r="D57" s="19">
        <v>87469.589000000007</v>
      </c>
      <c r="E57" s="68">
        <v>52</v>
      </c>
      <c r="F57" s="68">
        <v>50</v>
      </c>
      <c r="G57" s="30">
        <v>53</v>
      </c>
      <c r="H57" s="21">
        <v>5.3278062137669694E-3</v>
      </c>
      <c r="I57" s="21">
        <v>5.5204291066968158E-3</v>
      </c>
      <c r="J57" s="31">
        <v>5.1973660161223813E-3</v>
      </c>
      <c r="K57" s="31">
        <f t="shared" si="0"/>
        <v>0.25528919167391639</v>
      </c>
      <c r="L57" s="66"/>
      <c r="M57" s="66"/>
      <c r="N57" s="66"/>
    </row>
    <row r="58" spans="1:14">
      <c r="A58" s="18" t="s">
        <v>73</v>
      </c>
      <c r="B58" s="19">
        <v>65785.453999999998</v>
      </c>
      <c r="C58" s="19">
        <v>90379.913</v>
      </c>
      <c r="D58" s="19">
        <v>87012.19</v>
      </c>
      <c r="E58" s="68">
        <v>45</v>
      </c>
      <c r="F58" s="68">
        <v>39</v>
      </c>
      <c r="G58" s="30">
        <v>54</v>
      </c>
      <c r="H58" s="21">
        <v>6.9541435212345541E-3</v>
      </c>
      <c r="I58" s="21">
        <v>7.1603039726541402E-3</v>
      </c>
      <c r="J58" s="31">
        <v>5.1701877699960805E-3</v>
      </c>
      <c r="K58" s="31">
        <f t="shared" si="0"/>
        <v>-3.726185264196924E-2</v>
      </c>
      <c r="L58" s="66"/>
      <c r="M58" s="66"/>
      <c r="N58" s="66"/>
    </row>
    <row r="59" spans="1:14">
      <c r="A59" s="18" t="s">
        <v>87</v>
      </c>
      <c r="B59" s="19">
        <v>67933.428</v>
      </c>
      <c r="C59" s="19">
        <v>82235.471000000005</v>
      </c>
      <c r="D59" s="19">
        <v>86524.373000000007</v>
      </c>
      <c r="E59" s="68">
        <v>44</v>
      </c>
      <c r="F59" s="68">
        <v>44</v>
      </c>
      <c r="G59" s="30">
        <v>55</v>
      </c>
      <c r="H59" s="21">
        <v>7.1812046505212845E-3</v>
      </c>
      <c r="I59" s="21">
        <v>6.5150645773954701E-3</v>
      </c>
      <c r="J59" s="31">
        <v>5.1412021130738013E-3</v>
      </c>
      <c r="K59" s="31">
        <f t="shared" si="0"/>
        <v>5.2153917863497101E-2</v>
      </c>
      <c r="L59" s="66"/>
      <c r="M59" s="66"/>
      <c r="N59" s="66"/>
    </row>
    <row r="60" spans="1:14">
      <c r="A60" s="18" t="s">
        <v>96</v>
      </c>
      <c r="B60" s="19">
        <v>46375.404000000002</v>
      </c>
      <c r="C60" s="19">
        <v>48025.31</v>
      </c>
      <c r="D60" s="19">
        <v>84563.22</v>
      </c>
      <c r="E60" s="68">
        <v>56</v>
      </c>
      <c r="F60" s="68">
        <v>60</v>
      </c>
      <c r="G60" s="30">
        <v>56</v>
      </c>
      <c r="H60" s="21">
        <v>4.9023179998307076E-3</v>
      </c>
      <c r="I60" s="21">
        <v>3.8047814671048263E-3</v>
      </c>
      <c r="J60" s="31">
        <v>5.0246721273822428E-3</v>
      </c>
      <c r="K60" s="31">
        <f t="shared" si="0"/>
        <v>0.76080529204288339</v>
      </c>
      <c r="L60" s="66"/>
      <c r="M60" s="66"/>
      <c r="N60" s="66"/>
    </row>
    <row r="61" spans="1:14">
      <c r="A61" s="18" t="s">
        <v>61</v>
      </c>
      <c r="B61" s="19">
        <v>69764.233999999997</v>
      </c>
      <c r="C61" s="19">
        <v>77633.260999999999</v>
      </c>
      <c r="D61" s="19">
        <v>82713.627999999997</v>
      </c>
      <c r="E61" s="68">
        <v>40</v>
      </c>
      <c r="F61" s="68">
        <v>48</v>
      </c>
      <c r="G61" s="30">
        <v>57</v>
      </c>
      <c r="H61" s="21">
        <v>7.3747381280517025E-3</v>
      </c>
      <c r="I61" s="21">
        <v>6.1504567629800189E-3</v>
      </c>
      <c r="J61" s="31">
        <v>4.9147709981510104E-3</v>
      </c>
      <c r="K61" s="31">
        <f t="shared" si="0"/>
        <v>6.5440597684026214E-2</v>
      </c>
      <c r="L61" s="66"/>
      <c r="M61" s="66"/>
      <c r="N61" s="66"/>
    </row>
    <row r="62" spans="1:14">
      <c r="A62" s="18" t="s">
        <v>103</v>
      </c>
      <c r="B62" s="19">
        <v>27750.654999999999</v>
      </c>
      <c r="C62" s="19">
        <v>47232.347999999998</v>
      </c>
      <c r="D62" s="19">
        <v>76750.475000000006</v>
      </c>
      <c r="E62" s="68">
        <v>65</v>
      </c>
      <c r="F62" s="68">
        <v>62</v>
      </c>
      <c r="G62" s="30">
        <v>58</v>
      </c>
      <c r="H62" s="21">
        <v>2.9335062075921113E-3</v>
      </c>
      <c r="I62" s="21">
        <v>3.7419594442648202E-3</v>
      </c>
      <c r="J62" s="31">
        <v>4.5604456937170523E-3</v>
      </c>
      <c r="K62" s="31">
        <f t="shared" si="0"/>
        <v>0.62495574007881238</v>
      </c>
      <c r="L62" s="66"/>
      <c r="M62" s="66"/>
      <c r="N62" s="66"/>
    </row>
    <row r="63" spans="1:14">
      <c r="A63" s="18" t="s">
        <v>78</v>
      </c>
      <c r="B63" s="19">
        <v>33681.061999999998</v>
      </c>
      <c r="C63" s="19">
        <v>56687.016000000003</v>
      </c>
      <c r="D63" s="19">
        <v>72304.448999999993</v>
      </c>
      <c r="E63" s="68">
        <v>61</v>
      </c>
      <c r="F63" s="68">
        <v>56</v>
      </c>
      <c r="G63" s="30">
        <v>59</v>
      </c>
      <c r="H63" s="21">
        <v>3.5604062122243517E-3</v>
      </c>
      <c r="I63" s="21">
        <v>4.4910008473089463E-3</v>
      </c>
      <c r="J63" s="31">
        <v>4.2962667407417891E-3</v>
      </c>
      <c r="K63" s="31">
        <f t="shared" si="0"/>
        <v>0.27550282413877625</v>
      </c>
      <c r="L63" s="66"/>
      <c r="M63" s="66"/>
      <c r="N63" s="66"/>
    </row>
    <row r="64" spans="1:14">
      <c r="A64" s="18" t="s">
        <v>107</v>
      </c>
      <c r="B64" s="19">
        <v>34065.682000000001</v>
      </c>
      <c r="C64" s="19">
        <v>47877.237999999998</v>
      </c>
      <c r="D64" s="19">
        <v>67911.966</v>
      </c>
      <c r="E64" s="68">
        <v>60</v>
      </c>
      <c r="F64" s="68">
        <v>61</v>
      </c>
      <c r="G64" s="30">
        <v>60</v>
      </c>
      <c r="H64" s="21">
        <v>3.6010641771467683E-3</v>
      </c>
      <c r="I64" s="21">
        <v>3.7930505360312498E-3</v>
      </c>
      <c r="J64" s="31">
        <v>4.0352692657154091E-3</v>
      </c>
      <c r="K64" s="31">
        <f t="shared" si="0"/>
        <v>0.41846039656673595</v>
      </c>
      <c r="L64" s="66"/>
      <c r="M64" s="66"/>
      <c r="N64" s="66"/>
    </row>
    <row r="65" spans="1:14">
      <c r="A65" s="18" t="s">
        <v>105</v>
      </c>
      <c r="B65" s="19">
        <v>8298.0460000000003</v>
      </c>
      <c r="C65" s="19">
        <v>42001.873</v>
      </c>
      <c r="D65" s="19">
        <v>64247.639000000003</v>
      </c>
      <c r="E65" s="68">
        <v>93</v>
      </c>
      <c r="F65" s="68">
        <v>64</v>
      </c>
      <c r="G65" s="30">
        <v>61</v>
      </c>
      <c r="H65" s="21">
        <v>8.7718179811917556E-4</v>
      </c>
      <c r="I65" s="21">
        <v>3.3275776454975638E-3</v>
      </c>
      <c r="J65" s="31">
        <v>3.817538179523159E-3</v>
      </c>
      <c r="K65" s="31">
        <f t="shared" si="0"/>
        <v>0.5296374759287521</v>
      </c>
      <c r="L65" s="66"/>
      <c r="M65" s="66"/>
      <c r="N65" s="66"/>
    </row>
    <row r="66" spans="1:14">
      <c r="A66" s="18" t="s">
        <v>65</v>
      </c>
      <c r="B66" s="19">
        <v>23431.794999999998</v>
      </c>
      <c r="C66" s="19">
        <v>33181.199999999997</v>
      </c>
      <c r="D66" s="19">
        <v>63804.999000000003</v>
      </c>
      <c r="E66" s="68">
        <v>69</v>
      </c>
      <c r="F66" s="68">
        <v>67</v>
      </c>
      <c r="G66" s="30">
        <v>62</v>
      </c>
      <c r="H66" s="21">
        <v>2.4769619343228398E-3</v>
      </c>
      <c r="I66" s="21">
        <v>2.6287641832254422E-3</v>
      </c>
      <c r="J66" s="31">
        <v>3.7912369001907912E-3</v>
      </c>
      <c r="K66" s="31">
        <f t="shared" si="0"/>
        <v>0.92292620520053559</v>
      </c>
      <c r="L66" s="66"/>
      <c r="M66" s="66"/>
      <c r="N66" s="66"/>
    </row>
    <row r="67" spans="1:14">
      <c r="A67" s="18" t="s">
        <v>75</v>
      </c>
      <c r="B67" s="19">
        <v>27282.414000000001</v>
      </c>
      <c r="C67" s="19">
        <v>38689.756000000001</v>
      </c>
      <c r="D67" s="19">
        <v>62425.432999999997</v>
      </c>
      <c r="E67" s="68">
        <v>67</v>
      </c>
      <c r="F67" s="68">
        <v>65</v>
      </c>
      <c r="G67" s="30">
        <v>63</v>
      </c>
      <c r="H67" s="21">
        <v>2.8840087135636231E-3</v>
      </c>
      <c r="I67" s="21">
        <v>3.065176811885395E-3</v>
      </c>
      <c r="J67" s="31">
        <v>3.7092643023156836E-3</v>
      </c>
      <c r="K67" s="31">
        <f t="shared" si="0"/>
        <v>0.61348737893306948</v>
      </c>
      <c r="L67" s="66"/>
      <c r="M67" s="66"/>
      <c r="N67" s="66"/>
    </row>
    <row r="68" spans="1:14">
      <c r="A68" s="18" t="s">
        <v>45</v>
      </c>
      <c r="B68" s="19">
        <v>22623.731</v>
      </c>
      <c r="C68" s="19">
        <v>27852.367999999999</v>
      </c>
      <c r="D68" s="19">
        <v>52193.584999999999</v>
      </c>
      <c r="E68" s="68">
        <v>70</v>
      </c>
      <c r="F68" s="68">
        <v>73</v>
      </c>
      <c r="G68" s="30">
        <v>64</v>
      </c>
      <c r="H68" s="21">
        <v>2.3915419411683824E-3</v>
      </c>
      <c r="I68" s="21">
        <v>2.2065900997074984E-3</v>
      </c>
      <c r="J68" s="31">
        <v>3.1012968968974447E-3</v>
      </c>
      <c r="K68" s="31">
        <f t="shared" si="0"/>
        <v>0.87393707421932687</v>
      </c>
      <c r="L68" s="66"/>
      <c r="M68" s="66"/>
      <c r="N68" s="66"/>
    </row>
    <row r="69" spans="1:14">
      <c r="A69" s="18" t="s">
        <v>32</v>
      </c>
      <c r="B69" s="19">
        <v>44226.885000000002</v>
      </c>
      <c r="C69" s="19">
        <v>48592.707999999999</v>
      </c>
      <c r="D69" s="19">
        <v>48209.707000000002</v>
      </c>
      <c r="E69" s="68">
        <v>57</v>
      </c>
      <c r="F69" s="68">
        <v>59</v>
      </c>
      <c r="G69" s="30">
        <v>65</v>
      </c>
      <c r="H69" s="21">
        <v>4.6751992588990217E-3</v>
      </c>
      <c r="I69" s="21">
        <v>3.8497332934412385E-3</v>
      </c>
      <c r="J69" s="31">
        <v>2.8645783714499593E-3</v>
      </c>
      <c r="K69" s="31">
        <f t="shared" si="0"/>
        <v>-7.8818616159443966E-3</v>
      </c>
      <c r="L69" s="66"/>
      <c r="M69" s="66"/>
      <c r="N69" s="66"/>
    </row>
    <row r="70" spans="1:14">
      <c r="A70" s="18" t="s">
        <v>104</v>
      </c>
      <c r="B70" s="19">
        <v>18026.760999999999</v>
      </c>
      <c r="C70" s="19">
        <v>27821.593000000001</v>
      </c>
      <c r="D70" s="19">
        <v>45893.75</v>
      </c>
      <c r="E70" s="68">
        <v>73</v>
      </c>
      <c r="F70" s="68">
        <v>74</v>
      </c>
      <c r="G70" s="30">
        <v>66</v>
      </c>
      <c r="H70" s="21">
        <v>1.9055988154614502E-3</v>
      </c>
      <c r="I70" s="21">
        <v>2.2041519655309539E-3</v>
      </c>
      <c r="J70" s="31">
        <v>2.7269662442613802E-3</v>
      </c>
      <c r="K70" s="31">
        <f t="shared" ref="K70:K106" si="1">D70/C70-1</f>
        <v>0.64957304924991166</v>
      </c>
      <c r="L70" s="66"/>
      <c r="M70" s="66"/>
      <c r="N70" s="66"/>
    </row>
    <row r="71" spans="1:14">
      <c r="A71" s="18" t="s">
        <v>113</v>
      </c>
      <c r="B71" s="19">
        <v>20750.814999999999</v>
      </c>
      <c r="C71" s="19">
        <v>26945.85</v>
      </c>
      <c r="D71" s="19">
        <v>42864.686000000002</v>
      </c>
      <c r="E71" s="68">
        <v>71</v>
      </c>
      <c r="F71" s="68">
        <v>75</v>
      </c>
      <c r="G71" s="30">
        <v>67</v>
      </c>
      <c r="H71" s="21">
        <v>2.1935570391075632E-3</v>
      </c>
      <c r="I71" s="21">
        <v>2.1347716588479408E-3</v>
      </c>
      <c r="J71" s="31">
        <v>2.5469819265774396E-3</v>
      </c>
      <c r="K71" s="31">
        <f t="shared" si="1"/>
        <v>0.59077134326807301</v>
      </c>
      <c r="L71" s="66"/>
      <c r="M71" s="66"/>
      <c r="N71" s="66"/>
    </row>
    <row r="72" spans="1:14">
      <c r="A72" s="18" t="s">
        <v>76</v>
      </c>
      <c r="B72" s="19">
        <v>40848.499000000003</v>
      </c>
      <c r="C72" s="19">
        <v>50044.296000000002</v>
      </c>
      <c r="D72" s="19">
        <v>42233.334000000003</v>
      </c>
      <c r="E72" s="68">
        <v>58</v>
      </c>
      <c r="F72" s="68">
        <v>58</v>
      </c>
      <c r="G72" s="30">
        <v>68</v>
      </c>
      <c r="H72" s="21">
        <v>4.3180719657723455E-3</v>
      </c>
      <c r="I72" s="21">
        <v>3.9647346358640517E-3</v>
      </c>
      <c r="J72" s="31">
        <v>2.5094675462479414E-3</v>
      </c>
      <c r="K72" s="31">
        <f t="shared" si="1"/>
        <v>-0.15608096475170719</v>
      </c>
      <c r="L72" s="66"/>
      <c r="M72" s="66"/>
      <c r="N72" s="66"/>
    </row>
    <row r="73" spans="1:14">
      <c r="A73" s="18" t="s">
        <v>43</v>
      </c>
      <c r="B73" s="19">
        <v>29910.848000000002</v>
      </c>
      <c r="C73" s="19">
        <v>44872.481</v>
      </c>
      <c r="D73" s="19">
        <v>42172.767999999996</v>
      </c>
      <c r="E73" s="68">
        <v>62</v>
      </c>
      <c r="F73" s="68">
        <v>63</v>
      </c>
      <c r="G73" s="30">
        <v>69</v>
      </c>
      <c r="H73" s="21">
        <v>3.1618590005296843E-3</v>
      </c>
      <c r="I73" s="21">
        <v>3.5550001466271319E-3</v>
      </c>
      <c r="J73" s="31">
        <v>2.5058687678184174E-3</v>
      </c>
      <c r="K73" s="31">
        <f t="shared" si="1"/>
        <v>-6.0164112610577636E-2</v>
      </c>
      <c r="L73" s="66"/>
      <c r="M73" s="66"/>
      <c r="N73" s="66"/>
    </row>
    <row r="74" spans="1:14">
      <c r="A74" s="18" t="s">
        <v>93</v>
      </c>
      <c r="B74" s="19">
        <v>17685.22</v>
      </c>
      <c r="C74" s="19">
        <v>30964.78</v>
      </c>
      <c r="D74" s="19">
        <v>41595.870999999999</v>
      </c>
      <c r="E74" s="68">
        <v>75</v>
      </c>
      <c r="F74" s="68">
        <v>69</v>
      </c>
      <c r="G74" s="30">
        <v>70</v>
      </c>
      <c r="H74" s="21">
        <v>1.8694947075170716E-3</v>
      </c>
      <c r="I74" s="21">
        <v>2.4531694033204199E-3</v>
      </c>
      <c r="J74" s="31">
        <v>2.4715900556753555E-3</v>
      </c>
      <c r="K74" s="31">
        <f t="shared" si="1"/>
        <v>0.34332848481403722</v>
      </c>
      <c r="L74" s="66"/>
      <c r="M74" s="66"/>
      <c r="N74" s="66"/>
    </row>
    <row r="75" spans="1:14">
      <c r="A75" s="18" t="s">
        <v>117</v>
      </c>
      <c r="B75" s="19">
        <v>27379.343000000001</v>
      </c>
      <c r="C75" s="19">
        <v>28260.598000000002</v>
      </c>
      <c r="D75" s="19">
        <v>40852.055</v>
      </c>
      <c r="E75" s="68">
        <v>66</v>
      </c>
      <c r="F75" s="68">
        <v>72</v>
      </c>
      <c r="G75" s="30">
        <v>71</v>
      </c>
      <c r="H75" s="21">
        <v>2.8942550239010076E-3</v>
      </c>
      <c r="I75" s="21">
        <v>2.2389319198501735E-3</v>
      </c>
      <c r="J75" s="31">
        <v>2.4273931634200591E-3</v>
      </c>
      <c r="K75" s="31">
        <f t="shared" si="1"/>
        <v>0.44554814445186186</v>
      </c>
      <c r="L75" s="66"/>
      <c r="M75" s="66"/>
      <c r="N75" s="66"/>
    </row>
    <row r="76" spans="1:14">
      <c r="A76" s="18" t="s">
        <v>116</v>
      </c>
      <c r="B76" s="19">
        <v>16731.07</v>
      </c>
      <c r="C76" s="19">
        <v>30741.326000000001</v>
      </c>
      <c r="D76" s="19">
        <v>40362.794999999998</v>
      </c>
      <c r="E76" s="68">
        <v>76</v>
      </c>
      <c r="F76" s="68">
        <v>70</v>
      </c>
      <c r="G76" s="30">
        <v>72</v>
      </c>
      <c r="H76" s="21">
        <v>1.7686320450691396E-3</v>
      </c>
      <c r="I76" s="21">
        <v>2.4354663705247869E-3</v>
      </c>
      <c r="J76" s="31">
        <v>2.3983217647074386E-3</v>
      </c>
      <c r="K76" s="31">
        <f t="shared" si="1"/>
        <v>0.31298158706621826</v>
      </c>
      <c r="L76" s="66"/>
      <c r="M76" s="66"/>
      <c r="N76" s="66"/>
    </row>
    <row r="77" spans="1:14">
      <c r="A77" s="18" t="s">
        <v>86</v>
      </c>
      <c r="B77" s="19">
        <v>28055.776000000002</v>
      </c>
      <c r="C77" s="19">
        <v>28914.311000000002</v>
      </c>
      <c r="D77" s="19">
        <v>38762.534</v>
      </c>
      <c r="E77" s="68">
        <v>64</v>
      </c>
      <c r="F77" s="68">
        <v>71</v>
      </c>
      <c r="G77" s="30">
        <v>73</v>
      </c>
      <c r="H77" s="21">
        <v>2.9657603777213104E-3</v>
      </c>
      <c r="I77" s="21">
        <v>2.2907220094343012E-3</v>
      </c>
      <c r="J77" s="31">
        <v>2.3032356641162263E-3</v>
      </c>
      <c r="K77" s="31">
        <f t="shared" si="1"/>
        <v>0.34060029996910512</v>
      </c>
      <c r="L77" s="66"/>
      <c r="M77" s="66"/>
      <c r="N77" s="66"/>
    </row>
    <row r="78" spans="1:14">
      <c r="A78" s="18" t="s">
        <v>83</v>
      </c>
      <c r="B78" s="19">
        <v>25719.08</v>
      </c>
      <c r="C78" s="19">
        <v>31246.13</v>
      </c>
      <c r="D78" s="19">
        <v>38159.218000000001</v>
      </c>
      <c r="E78" s="68">
        <v>68</v>
      </c>
      <c r="F78" s="68">
        <v>68</v>
      </c>
      <c r="G78" s="30">
        <v>74</v>
      </c>
      <c r="H78" s="21">
        <v>2.7187495514451143E-3</v>
      </c>
      <c r="I78" s="21">
        <v>2.4754592181236964E-3</v>
      </c>
      <c r="J78" s="31">
        <v>2.2673871582385673E-3</v>
      </c>
      <c r="K78" s="31">
        <f t="shared" si="1"/>
        <v>0.22124621513128173</v>
      </c>
      <c r="L78" s="66"/>
      <c r="M78" s="66"/>
      <c r="N78" s="66"/>
    </row>
    <row r="79" spans="1:14">
      <c r="A79" s="18" t="s">
        <v>98</v>
      </c>
      <c r="B79" s="19">
        <v>13189.223</v>
      </c>
      <c r="C79" s="19">
        <v>18677.404999999999</v>
      </c>
      <c r="D79" s="19">
        <v>37132.718000000001</v>
      </c>
      <c r="E79" s="68">
        <v>84</v>
      </c>
      <c r="F79" s="68">
        <v>81</v>
      </c>
      <c r="G79" s="30">
        <v>75</v>
      </c>
      <c r="H79" s="21">
        <v>1.3942253811240364E-3</v>
      </c>
      <c r="I79" s="21">
        <v>1.4797081871540448E-3</v>
      </c>
      <c r="J79" s="31">
        <v>2.2063934314297032E-3</v>
      </c>
      <c r="K79" s="31">
        <f t="shared" si="1"/>
        <v>0.98810905476429967</v>
      </c>
      <c r="L79" s="66"/>
      <c r="M79" s="66"/>
      <c r="N79" s="66"/>
    </row>
    <row r="80" spans="1:14">
      <c r="A80" s="18" t="s">
        <v>101</v>
      </c>
      <c r="B80" s="19">
        <v>14503.74</v>
      </c>
      <c r="C80" s="19">
        <v>22089.429</v>
      </c>
      <c r="D80" s="19">
        <v>34144.129999999997</v>
      </c>
      <c r="E80" s="68">
        <v>81</v>
      </c>
      <c r="F80" s="68">
        <v>76</v>
      </c>
      <c r="G80" s="30">
        <v>76</v>
      </c>
      <c r="H80" s="21">
        <v>1.5331822374391527E-3</v>
      </c>
      <c r="I80" s="21">
        <v>1.7500241035014225E-3</v>
      </c>
      <c r="J80" s="31">
        <v>2.0288141620519637E-3</v>
      </c>
      <c r="K80" s="31">
        <f t="shared" si="1"/>
        <v>0.54572261691327539</v>
      </c>
      <c r="L80" s="66"/>
      <c r="M80" s="66"/>
      <c r="N80" s="66"/>
    </row>
    <row r="81" spans="1:14">
      <c r="A81" s="18" t="s">
        <v>92</v>
      </c>
      <c r="B81" s="19">
        <v>17818.949000000001</v>
      </c>
      <c r="C81" s="19">
        <v>16891.82</v>
      </c>
      <c r="D81" s="19">
        <v>34102.722000000002</v>
      </c>
      <c r="E81" s="68">
        <v>74</v>
      </c>
      <c r="F81" s="68">
        <v>83</v>
      </c>
      <c r="G81" s="30">
        <v>77</v>
      </c>
      <c r="H81" s="21">
        <v>1.8836311252569441E-3</v>
      </c>
      <c r="I81" s="21">
        <v>1.3382460973530551E-3</v>
      </c>
      <c r="J81" s="31">
        <v>2.0263537351258055E-3</v>
      </c>
      <c r="K81" s="31">
        <f t="shared" si="1"/>
        <v>1.0188897347947115</v>
      </c>
      <c r="L81" s="66"/>
      <c r="M81" s="66"/>
      <c r="N81" s="66"/>
    </row>
    <row r="82" spans="1:14">
      <c r="A82" s="18" t="s">
        <v>84</v>
      </c>
      <c r="B82" s="19">
        <v>15057.019</v>
      </c>
      <c r="C82" s="19">
        <v>21433.417000000001</v>
      </c>
      <c r="D82" s="19">
        <v>33768.811000000002</v>
      </c>
      <c r="E82" s="68">
        <v>79</v>
      </c>
      <c r="F82" s="68">
        <v>77</v>
      </c>
      <c r="G82" s="30">
        <v>78</v>
      </c>
      <c r="H82" s="21">
        <v>1.5916690508505965E-3</v>
      </c>
      <c r="I82" s="21">
        <v>1.6980518767776727E-3</v>
      </c>
      <c r="J82" s="31">
        <v>2.0065130373055672E-3</v>
      </c>
      <c r="K82" s="31">
        <f t="shared" si="1"/>
        <v>0.5755215792236954</v>
      </c>
      <c r="L82" s="66"/>
      <c r="M82" s="66"/>
      <c r="N82" s="66"/>
    </row>
    <row r="83" spans="1:14">
      <c r="A83" s="18" t="s">
        <v>91</v>
      </c>
      <c r="B83" s="19">
        <v>29006.986000000001</v>
      </c>
      <c r="C83" s="19">
        <v>36123.762999999999</v>
      </c>
      <c r="D83" s="19">
        <v>33324.417000000001</v>
      </c>
      <c r="E83" s="68">
        <v>63</v>
      </c>
      <c r="F83" s="68">
        <v>66</v>
      </c>
      <c r="G83" s="30">
        <v>79</v>
      </c>
      <c r="H83" s="21">
        <v>3.0663122544148046E-3</v>
      </c>
      <c r="I83" s="21">
        <v>2.8618872836945154E-3</v>
      </c>
      <c r="J83" s="31">
        <v>1.9801075368364993E-3</v>
      </c>
      <c r="K83" s="31">
        <f t="shared" si="1"/>
        <v>-7.7493200251590566E-2</v>
      </c>
      <c r="L83" s="66"/>
      <c r="M83" s="66"/>
      <c r="N83" s="66"/>
    </row>
    <row r="84" spans="1:14">
      <c r="A84" s="18" t="s">
        <v>127</v>
      </c>
      <c r="B84" s="19">
        <v>13189.742</v>
      </c>
      <c r="C84" s="19">
        <v>16526.071</v>
      </c>
      <c r="D84" s="19">
        <v>31857.355</v>
      </c>
      <c r="E84" s="68">
        <v>83</v>
      </c>
      <c r="F84" s="68">
        <v>86</v>
      </c>
      <c r="G84" s="30">
        <v>80</v>
      </c>
      <c r="H84" s="21">
        <v>1.3942802443235444E-3</v>
      </c>
      <c r="I84" s="21">
        <v>1.3092698134558325E-3</v>
      </c>
      <c r="J84" s="31">
        <v>1.8929360036268881E-3</v>
      </c>
      <c r="K84" s="31">
        <f t="shared" si="1"/>
        <v>0.92770290046557347</v>
      </c>
      <c r="L84" s="66"/>
      <c r="M84" s="66"/>
      <c r="N84" s="66"/>
    </row>
    <row r="85" spans="1:14">
      <c r="A85" s="18" t="s">
        <v>82</v>
      </c>
      <c r="B85" s="19">
        <v>18223.127</v>
      </c>
      <c r="C85" s="19">
        <v>18894.53</v>
      </c>
      <c r="D85" s="19">
        <v>31698.917000000001</v>
      </c>
      <c r="E85" s="68">
        <v>72</v>
      </c>
      <c r="F85" s="68">
        <v>80</v>
      </c>
      <c r="G85" s="30">
        <v>81</v>
      </c>
      <c r="H85" s="21">
        <v>1.9263565554124545E-3</v>
      </c>
      <c r="I85" s="21">
        <v>1.4969098080503001E-3</v>
      </c>
      <c r="J85" s="31">
        <v>1.8835217570724384E-3</v>
      </c>
      <c r="K85" s="31">
        <f t="shared" si="1"/>
        <v>0.67767692554405978</v>
      </c>
      <c r="L85" s="66"/>
      <c r="M85" s="66"/>
      <c r="N85" s="66"/>
    </row>
    <row r="86" spans="1:14">
      <c r="A86" s="18" t="s">
        <v>121</v>
      </c>
      <c r="B86" s="19">
        <v>14925.112999999999</v>
      </c>
      <c r="C86" s="19">
        <v>19360.596000000001</v>
      </c>
      <c r="D86" s="19">
        <v>31108.435000000001</v>
      </c>
      <c r="E86" s="68">
        <v>80</v>
      </c>
      <c r="F86" s="68">
        <v>79</v>
      </c>
      <c r="G86" s="30">
        <v>82</v>
      </c>
      <c r="H86" s="21">
        <v>1.5777253414203634E-3</v>
      </c>
      <c r="I86" s="21">
        <v>1.5338336567302501E-3</v>
      </c>
      <c r="J86" s="31">
        <v>1.8484358361824708E-3</v>
      </c>
      <c r="K86" s="31">
        <f t="shared" si="1"/>
        <v>0.60679118556060985</v>
      </c>
      <c r="L86" s="66"/>
      <c r="M86" s="66"/>
      <c r="N86" s="66"/>
    </row>
    <row r="87" spans="1:14">
      <c r="A87" s="18" t="s">
        <v>72</v>
      </c>
      <c r="B87" s="19">
        <v>10502.509</v>
      </c>
      <c r="C87" s="19">
        <v>14376.421</v>
      </c>
      <c r="D87" s="19">
        <v>31082.758999999998</v>
      </c>
      <c r="E87" s="68">
        <v>88</v>
      </c>
      <c r="F87" s="68">
        <v>88</v>
      </c>
      <c r="G87" s="30">
        <v>83</v>
      </c>
      <c r="H87" s="21">
        <v>1.1102143479781654E-3</v>
      </c>
      <c r="I87" s="21">
        <v>1.1389648538259647E-3</v>
      </c>
      <c r="J87" s="31">
        <v>1.8469101908541272E-3</v>
      </c>
      <c r="K87" s="31">
        <f t="shared" si="1"/>
        <v>1.162065162115105</v>
      </c>
      <c r="L87" s="66"/>
      <c r="M87" s="66"/>
      <c r="N87" s="66"/>
    </row>
    <row r="88" spans="1:14">
      <c r="A88" s="18" t="s">
        <v>122</v>
      </c>
      <c r="B88" s="19">
        <v>15739.178</v>
      </c>
      <c r="C88" s="19">
        <v>13037.174000000001</v>
      </c>
      <c r="D88" s="19">
        <v>29739.830999999998</v>
      </c>
      <c r="E88" s="68">
        <v>78</v>
      </c>
      <c r="F88" s="68">
        <v>91</v>
      </c>
      <c r="G88" s="30">
        <v>84</v>
      </c>
      <c r="H88" s="21">
        <v>1.6637796969259714E-3</v>
      </c>
      <c r="I88" s="21">
        <v>1.0328636716477396E-3</v>
      </c>
      <c r="J88" s="31">
        <v>1.7671145907021796E-3</v>
      </c>
      <c r="K88" s="31">
        <f t="shared" si="1"/>
        <v>1.2811562536482213</v>
      </c>
      <c r="L88" s="66"/>
      <c r="M88" s="66"/>
      <c r="N88" s="66"/>
    </row>
    <row r="89" spans="1:14">
      <c r="A89" s="18" t="s">
        <v>106</v>
      </c>
      <c r="B89" s="19">
        <v>9319.0490000000009</v>
      </c>
      <c r="C89" s="19">
        <v>16754.519</v>
      </c>
      <c r="D89" s="19">
        <v>29366.343000000001</v>
      </c>
      <c r="E89" s="68">
        <v>91</v>
      </c>
      <c r="F89" s="68">
        <v>84</v>
      </c>
      <c r="G89" s="30">
        <v>85</v>
      </c>
      <c r="H89" s="21">
        <v>9.8511145377848061E-4</v>
      </c>
      <c r="I89" s="21">
        <v>1.3273684934351428E-3</v>
      </c>
      <c r="J89" s="31">
        <v>1.7449222623647331E-3</v>
      </c>
      <c r="K89" s="31">
        <f t="shared" si="1"/>
        <v>0.75274163346617118</v>
      </c>
      <c r="L89" s="66"/>
      <c r="M89" s="66"/>
      <c r="N89" s="66"/>
    </row>
    <row r="90" spans="1:14">
      <c r="A90" s="18" t="s">
        <v>123</v>
      </c>
      <c r="B90" s="19">
        <v>13534.201999999999</v>
      </c>
      <c r="C90" s="19">
        <v>19715.004000000001</v>
      </c>
      <c r="D90" s="19">
        <v>27573.649000000001</v>
      </c>
      <c r="E90" s="68">
        <v>82</v>
      </c>
      <c r="F90" s="68">
        <v>78</v>
      </c>
      <c r="G90" s="30">
        <v>86</v>
      </c>
      <c r="H90" s="21">
        <v>1.430692918124115E-3</v>
      </c>
      <c r="I90" s="21">
        <v>1.5619114555033072E-3</v>
      </c>
      <c r="J90" s="31">
        <v>1.638401962230403E-3</v>
      </c>
      <c r="K90" s="31">
        <f t="shared" si="1"/>
        <v>0.39861239693382777</v>
      </c>
      <c r="L90" s="66"/>
      <c r="M90" s="66"/>
      <c r="N90" s="66"/>
    </row>
    <row r="91" spans="1:14">
      <c r="A91" s="18" t="s">
        <v>112</v>
      </c>
      <c r="B91" s="19">
        <v>8033.2430000000004</v>
      </c>
      <c r="C91" s="19">
        <v>12268.816999999999</v>
      </c>
      <c r="D91" s="19">
        <v>24287.77</v>
      </c>
      <c r="E91" s="68">
        <v>94</v>
      </c>
      <c r="F91" s="68">
        <v>93</v>
      </c>
      <c r="G91" s="30">
        <v>87</v>
      </c>
      <c r="H91" s="21">
        <v>8.4918962120338688E-4</v>
      </c>
      <c r="I91" s="21">
        <v>9.7199096778137679E-4</v>
      </c>
      <c r="J91" s="31">
        <v>1.4431579232114225E-3</v>
      </c>
      <c r="K91" s="31">
        <f t="shared" si="1"/>
        <v>0.97963422227261221</v>
      </c>
      <c r="L91" s="66"/>
      <c r="M91" s="66"/>
      <c r="N91" s="66"/>
    </row>
    <row r="92" spans="1:14">
      <c r="A92" s="18" t="s">
        <v>124</v>
      </c>
      <c r="B92" s="19">
        <v>10279.357</v>
      </c>
      <c r="C92" s="19">
        <v>17871.366999999998</v>
      </c>
      <c r="D92" s="19">
        <v>23157.771000000001</v>
      </c>
      <c r="E92" s="68">
        <v>89</v>
      </c>
      <c r="F92" s="68">
        <v>82</v>
      </c>
      <c r="G92" s="30">
        <v>88</v>
      </c>
      <c r="H92" s="21">
        <v>1.0866250749596872E-3</v>
      </c>
      <c r="I92" s="21">
        <v>1.4158502246717154E-3</v>
      </c>
      <c r="J92" s="31">
        <v>1.3760143768886855E-3</v>
      </c>
      <c r="K92" s="31">
        <f t="shared" si="1"/>
        <v>0.29580300152752748</v>
      </c>
      <c r="L92" s="66"/>
      <c r="M92" s="66"/>
      <c r="N92" s="66"/>
    </row>
    <row r="93" spans="1:14">
      <c r="A93" s="18" t="s">
        <v>120</v>
      </c>
      <c r="B93" s="19">
        <v>10077.781999999999</v>
      </c>
      <c r="C93" s="19">
        <v>15369.692999999999</v>
      </c>
      <c r="D93" s="19">
        <v>23137.605</v>
      </c>
      <c r="E93" s="68">
        <v>90</v>
      </c>
      <c r="F93" s="68">
        <v>87</v>
      </c>
      <c r="G93" s="30">
        <v>89</v>
      </c>
      <c r="H93" s="21">
        <v>1.0653166945342385E-3</v>
      </c>
      <c r="I93" s="21">
        <v>1.2176563374914349E-3</v>
      </c>
      <c r="J93" s="31">
        <v>1.3748161309122338E-3</v>
      </c>
      <c r="K93" s="31">
        <f t="shared" si="1"/>
        <v>0.50540449962143041</v>
      </c>
      <c r="L93" s="66"/>
      <c r="M93" s="66"/>
      <c r="N93" s="66"/>
    </row>
    <row r="94" spans="1:14">
      <c r="A94" s="18" t="s">
        <v>99</v>
      </c>
      <c r="B94" s="19">
        <v>11207.867</v>
      </c>
      <c r="C94" s="19">
        <v>12938.851000000001</v>
      </c>
      <c r="D94" s="19">
        <v>21849.944</v>
      </c>
      <c r="E94" s="68">
        <v>87</v>
      </c>
      <c r="F94" s="68">
        <v>92</v>
      </c>
      <c r="G94" s="30">
        <v>90</v>
      </c>
      <c r="H94" s="21">
        <v>1.1847773473587118E-3</v>
      </c>
      <c r="I94" s="21">
        <v>1.0250740805302612E-3</v>
      </c>
      <c r="J94" s="31">
        <v>1.2983044472722643E-3</v>
      </c>
      <c r="K94" s="31">
        <f t="shared" si="1"/>
        <v>0.68870821682698091</v>
      </c>
      <c r="L94" s="66"/>
      <c r="M94" s="66"/>
      <c r="N94" s="66"/>
    </row>
    <row r="95" spans="1:14">
      <c r="A95" s="18" t="s">
        <v>111</v>
      </c>
      <c r="B95" s="19">
        <v>15935.833000000001</v>
      </c>
      <c r="C95" s="19">
        <v>13132.337</v>
      </c>
      <c r="D95" s="19">
        <v>21789.035</v>
      </c>
      <c r="E95" s="68">
        <v>77</v>
      </c>
      <c r="F95" s="68">
        <v>90</v>
      </c>
      <c r="G95" s="30">
        <v>91</v>
      </c>
      <c r="H95" s="21">
        <v>1.6845679869052178E-3</v>
      </c>
      <c r="I95" s="21">
        <v>1.0404029133258066E-3</v>
      </c>
      <c r="J95" s="31">
        <v>1.2946852880845378E-3</v>
      </c>
      <c r="K95" s="31">
        <f t="shared" si="1"/>
        <v>0.65918944967677873</v>
      </c>
      <c r="L95" s="66"/>
      <c r="M95" s="66"/>
      <c r="N95" s="66"/>
    </row>
    <row r="96" spans="1:14">
      <c r="A96" s="18" t="s">
        <v>114</v>
      </c>
      <c r="B96" s="19">
        <v>9309.6029999999992</v>
      </c>
      <c r="C96" s="19">
        <v>16741.917000000001</v>
      </c>
      <c r="D96" s="19">
        <v>21331.346000000001</v>
      </c>
      <c r="E96" s="68">
        <v>92</v>
      </c>
      <c r="F96" s="68">
        <v>85</v>
      </c>
      <c r="G96" s="30">
        <v>92</v>
      </c>
      <c r="H96" s="21">
        <v>9.841129224055483E-4</v>
      </c>
      <c r="I96" s="21">
        <v>1.3263701062087312E-3</v>
      </c>
      <c r="J96" s="31">
        <v>1.2674898104134008E-3</v>
      </c>
      <c r="K96" s="31">
        <f t="shared" si="1"/>
        <v>0.27412804638799715</v>
      </c>
      <c r="L96" s="66"/>
      <c r="M96" s="66"/>
      <c r="N96" s="66"/>
    </row>
    <row r="97" spans="1:14">
      <c r="A97" s="18" t="s">
        <v>108</v>
      </c>
      <c r="B97" s="19">
        <v>7633.7960000000003</v>
      </c>
      <c r="C97" s="19">
        <v>12250.852000000001</v>
      </c>
      <c r="D97" s="19">
        <v>19882.525000000001</v>
      </c>
      <c r="E97" s="68">
        <v>95</v>
      </c>
      <c r="F97" s="68">
        <v>94</v>
      </c>
      <c r="G97" s="30">
        <v>93</v>
      </c>
      <c r="H97" s="21">
        <v>8.0696430240986491E-4</v>
      </c>
      <c r="I97" s="21">
        <v>9.7056769952852157E-4</v>
      </c>
      <c r="J97" s="31">
        <v>1.1814021413739998E-3</v>
      </c>
      <c r="K97" s="31">
        <f t="shared" si="1"/>
        <v>0.62295038745060349</v>
      </c>
      <c r="L97" s="66"/>
      <c r="M97" s="66"/>
      <c r="N97" s="66"/>
    </row>
    <row r="98" spans="1:14">
      <c r="A98" s="18" t="s">
        <v>125</v>
      </c>
      <c r="B98" s="19">
        <v>11518.942999999999</v>
      </c>
      <c r="C98" s="19">
        <v>13710.35</v>
      </c>
      <c r="D98" s="19">
        <v>19002.017</v>
      </c>
      <c r="E98" s="68">
        <v>86</v>
      </c>
      <c r="F98" s="68">
        <v>89</v>
      </c>
      <c r="G98" s="30">
        <v>94</v>
      </c>
      <c r="H98" s="21">
        <v>1.2176610172048082E-3</v>
      </c>
      <c r="I98" s="21">
        <v>1.0861957077949243E-3</v>
      </c>
      <c r="J98" s="31">
        <v>1.129083130750503E-3</v>
      </c>
      <c r="K98" s="31">
        <f t="shared" si="1"/>
        <v>0.38596148165437061</v>
      </c>
      <c r="L98" s="66"/>
      <c r="M98" s="66"/>
      <c r="N98" s="66"/>
    </row>
    <row r="99" spans="1:14">
      <c r="A99" s="18" t="s">
        <v>126</v>
      </c>
      <c r="B99" s="19">
        <v>12226.25</v>
      </c>
      <c r="C99" s="19">
        <v>10502.446</v>
      </c>
      <c r="D99" s="19">
        <v>16922.064999999999</v>
      </c>
      <c r="E99" s="68">
        <v>85</v>
      </c>
      <c r="F99" s="68">
        <v>96</v>
      </c>
      <c r="G99" s="30">
        <v>95</v>
      </c>
      <c r="H99" s="21">
        <v>1.29243004428447E-3</v>
      </c>
      <c r="I99" s="21">
        <v>8.3205109764141491E-4</v>
      </c>
      <c r="J99" s="31">
        <v>1.0054942130071512E-3</v>
      </c>
      <c r="K99" s="31">
        <f t="shared" si="1"/>
        <v>0.6112498935962154</v>
      </c>
      <c r="L99" s="66"/>
      <c r="M99" s="66"/>
      <c r="N99" s="66"/>
    </row>
    <row r="100" spans="1:14">
      <c r="A100" s="18" t="s">
        <v>109</v>
      </c>
      <c r="B100" s="19">
        <v>7613.2439999999997</v>
      </c>
      <c r="C100" s="19">
        <v>10274.911</v>
      </c>
      <c r="D100" s="19">
        <v>16633.864000000001</v>
      </c>
      <c r="E100" s="68">
        <v>96</v>
      </c>
      <c r="F100" s="68">
        <v>97</v>
      </c>
      <c r="G100" s="30">
        <v>96</v>
      </c>
      <c r="H100" s="21">
        <v>8.0479176199312746E-4</v>
      </c>
      <c r="I100" s="21">
        <v>8.1402474963621313E-4</v>
      </c>
      <c r="J100" s="31">
        <v>9.8836956316785134E-4</v>
      </c>
      <c r="K100" s="31">
        <f t="shared" si="1"/>
        <v>0.61888156500820313</v>
      </c>
      <c r="L100" s="66"/>
      <c r="M100" s="66"/>
      <c r="N100" s="66"/>
    </row>
    <row r="101" spans="1:14">
      <c r="A101" s="18" t="s">
        <v>110</v>
      </c>
      <c r="B101" s="19">
        <v>7250.1130000000003</v>
      </c>
      <c r="C101" s="19">
        <v>10660.564</v>
      </c>
      <c r="D101" s="19">
        <v>14785.934999999999</v>
      </c>
      <c r="E101" s="68">
        <v>97</v>
      </c>
      <c r="F101" s="68">
        <v>95</v>
      </c>
      <c r="G101" s="30">
        <v>97</v>
      </c>
      <c r="H101" s="21">
        <v>7.6640538723299562E-4</v>
      </c>
      <c r="I101" s="21">
        <v>8.4457791810370201E-4</v>
      </c>
      <c r="J101" s="31">
        <v>8.7856724793338717E-4</v>
      </c>
      <c r="K101" s="31">
        <f t="shared" si="1"/>
        <v>0.38697492928141508</v>
      </c>
      <c r="L101" s="66"/>
      <c r="M101" s="66"/>
      <c r="N101" s="66"/>
    </row>
    <row r="102" spans="1:14">
      <c r="A102" s="18" t="s">
        <v>115</v>
      </c>
      <c r="B102" s="19">
        <v>6866.7669999999998</v>
      </c>
      <c r="C102" s="19">
        <v>9368.107</v>
      </c>
      <c r="D102" s="19">
        <v>13989.963</v>
      </c>
      <c r="E102" s="68">
        <v>98</v>
      </c>
      <c r="F102" s="68">
        <v>98</v>
      </c>
      <c r="G102" s="32">
        <v>98</v>
      </c>
      <c r="H102" s="21">
        <v>7.2588209613750222E-4</v>
      </c>
      <c r="I102" s="21">
        <v>7.4218365056789837E-4</v>
      </c>
      <c r="J102" s="31">
        <v>8.3127129204882291E-4</v>
      </c>
      <c r="K102" s="31">
        <f t="shared" si="1"/>
        <v>0.49336071844610663</v>
      </c>
      <c r="L102" s="66"/>
      <c r="M102" s="66"/>
      <c r="N102" s="66"/>
    </row>
    <row r="103" spans="1:14">
      <c r="A103" s="18" t="s">
        <v>119</v>
      </c>
      <c r="B103" s="19">
        <v>2963.393</v>
      </c>
      <c r="C103" s="19">
        <v>4443.03</v>
      </c>
      <c r="D103" s="19">
        <v>10666.638000000001</v>
      </c>
      <c r="E103" s="68">
        <v>101</v>
      </c>
      <c r="F103" s="68">
        <v>101</v>
      </c>
      <c r="G103" s="32">
        <v>99</v>
      </c>
      <c r="H103" s="21">
        <v>3.1325861537448429E-4</v>
      </c>
      <c r="I103" s="21">
        <v>3.5199685752764024E-4</v>
      </c>
      <c r="J103" s="31">
        <v>6.3380224465762157E-4</v>
      </c>
      <c r="K103" s="31">
        <f t="shared" si="1"/>
        <v>1.4007575911033689</v>
      </c>
      <c r="L103" s="66"/>
      <c r="M103" s="66"/>
      <c r="N103" s="66"/>
    </row>
    <row r="104" spans="1:14">
      <c r="A104" s="18" t="s">
        <v>118</v>
      </c>
      <c r="B104" s="19">
        <v>4486.277</v>
      </c>
      <c r="C104" s="19">
        <v>5990.4390000000003</v>
      </c>
      <c r="D104" s="19">
        <v>9289.9079999999994</v>
      </c>
      <c r="E104" s="68">
        <v>100</v>
      </c>
      <c r="F104" s="68">
        <v>99</v>
      </c>
      <c r="G104" s="32">
        <v>100</v>
      </c>
      <c r="H104" s="21">
        <v>4.7424183063346482E-4</v>
      </c>
      <c r="I104" s="21">
        <v>4.745895713535628E-4</v>
      </c>
      <c r="J104" s="31">
        <v>5.5199815940719051E-4</v>
      </c>
      <c r="K104" s="31">
        <f t="shared" si="1"/>
        <v>0.55078918256241294</v>
      </c>
      <c r="L104" s="66"/>
      <c r="M104" s="66"/>
      <c r="N104" s="66"/>
    </row>
    <row r="105" spans="1:14">
      <c r="A105" s="18" t="s">
        <v>81</v>
      </c>
      <c r="B105" s="19">
        <v>5991.6180000000004</v>
      </c>
      <c r="C105" s="19">
        <v>5245.1719999999996</v>
      </c>
      <c r="D105" s="19">
        <v>7726.1729999999998</v>
      </c>
      <c r="E105" s="68">
        <v>99</v>
      </c>
      <c r="F105" s="68">
        <v>100</v>
      </c>
      <c r="G105" s="32">
        <v>101</v>
      </c>
      <c r="H105" s="21">
        <v>6.333705851815257E-4</v>
      </c>
      <c r="I105" s="21">
        <v>4.1554616133403731E-4</v>
      </c>
      <c r="J105" s="31">
        <v>4.5908240159768331E-4</v>
      </c>
      <c r="K105" s="31">
        <f t="shared" si="1"/>
        <v>0.47300660493116342</v>
      </c>
      <c r="L105" s="66"/>
      <c r="M105" s="66"/>
      <c r="N105" s="66"/>
    </row>
    <row r="106" spans="1:14">
      <c r="A106" s="18" t="s">
        <v>128</v>
      </c>
      <c r="B106" s="19">
        <v>1986.758</v>
      </c>
      <c r="C106" s="19">
        <v>2194.4749999999999</v>
      </c>
      <c r="D106" s="19">
        <v>3893.6239999999998</v>
      </c>
      <c r="E106" s="68">
        <v>102</v>
      </c>
      <c r="F106" s="68">
        <v>102</v>
      </c>
      <c r="G106" s="32">
        <v>102</v>
      </c>
      <c r="H106" s="21">
        <v>2.1001907616174421E-4</v>
      </c>
      <c r="I106" s="21">
        <v>1.7385619811771886E-4</v>
      </c>
      <c r="J106" s="31">
        <v>2.3135571217967524E-4</v>
      </c>
      <c r="K106" s="31">
        <f t="shared" si="1"/>
        <v>0.77428496565237692</v>
      </c>
      <c r="L106" s="66"/>
      <c r="M106" s="66"/>
      <c r="N106" s="66"/>
    </row>
    <row r="108" spans="1:14">
      <c r="C108" s="65" t="s">
        <v>159</v>
      </c>
    </row>
    <row r="109" spans="1:14">
      <c r="A109" s="22" t="s">
        <v>129</v>
      </c>
      <c r="B109" s="18" t="s">
        <v>144</v>
      </c>
      <c r="C109" s="31">
        <v>3.9141204000819239E-2</v>
      </c>
      <c r="D109" s="23"/>
    </row>
    <row r="110" spans="1:14">
      <c r="A110" s="22" t="s">
        <v>131</v>
      </c>
      <c r="B110" s="69" t="s">
        <v>157</v>
      </c>
      <c r="C110" s="31">
        <v>4.9789429705086208E-2</v>
      </c>
      <c r="D110" s="23"/>
    </row>
    <row r="111" spans="1:14">
      <c r="A111" s="22" t="s">
        <v>133</v>
      </c>
      <c r="B111" s="18" t="s">
        <v>145</v>
      </c>
      <c r="C111" s="31">
        <v>5.2768132360311207E-2</v>
      </c>
      <c r="D111" s="23"/>
    </row>
    <row r="112" spans="1:14">
      <c r="A112" s="22" t="s">
        <v>135</v>
      </c>
      <c r="B112" s="18" t="s">
        <v>136</v>
      </c>
      <c r="C112" s="31">
        <v>6.8894285716962114E-2</v>
      </c>
      <c r="D112" s="23"/>
    </row>
    <row r="113" spans="1:4">
      <c r="A113" s="22" t="s">
        <v>137</v>
      </c>
      <c r="B113" s="18" t="s">
        <v>130</v>
      </c>
      <c r="C113" s="31">
        <v>7.3305503320859014E-2</v>
      </c>
      <c r="D113" s="23"/>
    </row>
    <row r="116" spans="1:4">
      <c r="A116" s="70"/>
      <c r="B116" s="71"/>
    </row>
    <row r="117" spans="1:4">
      <c r="A117" s="70"/>
      <c r="B117" s="71"/>
    </row>
    <row r="118" spans="1:4">
      <c r="A118" s="70"/>
      <c r="B118" s="71"/>
    </row>
    <row r="119" spans="1:4">
      <c r="A119" s="70"/>
      <c r="B119" s="71"/>
    </row>
    <row r="120" spans="1:4">
      <c r="A120" s="70"/>
      <c r="B120" s="71"/>
    </row>
    <row r="129" spans="1:8" ht="45.75" customHeight="1">
      <c r="C129" s="133" t="s">
        <v>159</v>
      </c>
      <c r="D129" s="97" t="s">
        <v>172</v>
      </c>
      <c r="E129" s="96"/>
      <c r="F129" s="96"/>
      <c r="G129" s="96"/>
      <c r="H129" s="96"/>
    </row>
    <row r="130" spans="1:8">
      <c r="C130" s="134"/>
      <c r="D130" s="98">
        <v>2017</v>
      </c>
      <c r="E130" s="99">
        <v>2018</v>
      </c>
      <c r="F130" s="99">
        <v>2019</v>
      </c>
      <c r="G130" s="99">
        <v>2020</v>
      </c>
      <c r="H130" s="99">
        <v>2021</v>
      </c>
    </row>
    <row r="131" spans="1:8">
      <c r="A131" s="22" t="s">
        <v>137</v>
      </c>
      <c r="B131" s="18" t="s">
        <v>130</v>
      </c>
      <c r="C131" s="31">
        <v>7.3305503320859014E-2</v>
      </c>
      <c r="D131" s="93">
        <v>677.66964099999996</v>
      </c>
      <c r="E131" s="93">
        <v>929.31751300000008</v>
      </c>
      <c r="F131" s="93">
        <v>816.13053400000001</v>
      </c>
      <c r="G131" s="93">
        <v>1210.8937530000001</v>
      </c>
      <c r="H131" s="93">
        <v>1233.7022690000001</v>
      </c>
    </row>
    <row r="132" spans="1:8">
      <c r="A132" s="22" t="s">
        <v>135</v>
      </c>
      <c r="B132" s="18" t="s">
        <v>136</v>
      </c>
      <c r="C132" s="31">
        <v>6.8894285716962114E-2</v>
      </c>
      <c r="D132" s="93">
        <v>421.008037</v>
      </c>
      <c r="E132" s="93">
        <v>578.52086100000008</v>
      </c>
      <c r="F132" s="93">
        <v>714.75642099999993</v>
      </c>
      <c r="G132" s="93">
        <v>906.09231899999997</v>
      </c>
      <c r="H132" s="93">
        <v>1159.4632429999999</v>
      </c>
    </row>
    <row r="133" spans="1:8">
      <c r="A133" s="22" t="s">
        <v>133</v>
      </c>
      <c r="B133" s="18" t="s">
        <v>145</v>
      </c>
      <c r="C133" s="31">
        <v>5.2768132360311207E-2</v>
      </c>
      <c r="D133" s="93">
        <v>313.81371300000001</v>
      </c>
      <c r="E133" s="93">
        <v>318.697745</v>
      </c>
      <c r="F133" s="93">
        <v>498.34988699999997</v>
      </c>
      <c r="G133" s="93">
        <v>606.69979699999999</v>
      </c>
      <c r="H133" s="93">
        <v>888.06653900000003</v>
      </c>
    </row>
    <row r="134" spans="1:8">
      <c r="A134" s="22" t="s">
        <v>131</v>
      </c>
      <c r="B134" s="69" t="s">
        <v>157</v>
      </c>
      <c r="C134" s="31">
        <v>4.9789429705086208E-2</v>
      </c>
      <c r="D134" s="93">
        <v>144.40742</v>
      </c>
      <c r="E134" s="93">
        <v>129.15049000000002</v>
      </c>
      <c r="F134" s="93">
        <v>128.42128399999999</v>
      </c>
      <c r="G134" s="93">
        <v>369.26467700000001</v>
      </c>
      <c r="H134" s="93">
        <v>837.93616599999996</v>
      </c>
    </row>
    <row r="135" spans="1:8">
      <c r="A135" s="22" t="s">
        <v>129</v>
      </c>
      <c r="B135" s="18" t="s">
        <v>144</v>
      </c>
      <c r="C135" s="31">
        <v>3.9141204000819239E-2</v>
      </c>
      <c r="D135" s="93">
        <v>302.367659</v>
      </c>
      <c r="E135" s="93">
        <v>390.43635</v>
      </c>
      <c r="F135" s="93">
        <v>400.047056</v>
      </c>
      <c r="G135" s="93">
        <v>574.68873899999994</v>
      </c>
      <c r="H135" s="93">
        <v>658.73079099999995</v>
      </c>
    </row>
  </sheetData>
  <sortState ref="A5:D106">
    <sortCondition descending="1" ref="D5:D106"/>
  </sortState>
  <mergeCells count="9">
    <mergeCell ref="C129:C130"/>
    <mergeCell ref="A1:A3"/>
    <mergeCell ref="B1:K1"/>
    <mergeCell ref="B2:B3"/>
    <mergeCell ref="C2:C3"/>
    <mergeCell ref="K2:K3"/>
    <mergeCell ref="D2:D3"/>
    <mergeCell ref="E2:G2"/>
    <mergeCell ref="H2:J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zoomScale="120" zoomScaleNormal="120" workbookViewId="0">
      <pane xSplit="1" ySplit="3" topLeftCell="B4" activePane="bottomRight" state="frozen"/>
      <selection sqref="A1:A3"/>
      <selection pane="topRight" sqref="A1:A3"/>
      <selection pane="bottomLeft" sqref="A1:A3"/>
      <selection pane="bottomRight" activeCell="A4" sqref="A4"/>
    </sheetView>
  </sheetViews>
  <sheetFormatPr defaultRowHeight="15"/>
  <cols>
    <col min="1" max="1" width="30.140625" style="37" customWidth="1"/>
    <col min="2" max="2" width="13.140625" style="37" customWidth="1"/>
    <col min="3" max="3" width="11.7109375" style="37" customWidth="1"/>
    <col min="4" max="4" width="11.5703125" style="37" customWidth="1"/>
    <col min="5" max="6" width="9.140625" style="37" customWidth="1"/>
    <col min="7" max="7" width="8.42578125" style="37" customWidth="1"/>
    <col min="8" max="9" width="9.140625" style="37" customWidth="1"/>
    <col min="10" max="10" width="9.140625" style="37"/>
    <col min="11" max="11" width="11" style="37" customWidth="1"/>
    <col min="12" max="256" width="9.140625" style="37"/>
    <col min="257" max="257" width="30.140625" style="37" customWidth="1"/>
    <col min="258" max="258" width="13.140625" style="37" customWidth="1"/>
    <col min="259" max="259" width="11.7109375" style="37" customWidth="1"/>
    <col min="260" max="260" width="9.140625" style="37"/>
    <col min="261" max="262" width="9.140625" style="37" customWidth="1"/>
    <col min="263" max="263" width="12.5703125" style="37" customWidth="1"/>
    <col min="264" max="265" width="9.140625" style="37" customWidth="1"/>
    <col min="266" max="512" width="9.140625" style="37"/>
    <col min="513" max="513" width="30.140625" style="37" customWidth="1"/>
    <col min="514" max="514" width="13.140625" style="37" customWidth="1"/>
    <col min="515" max="515" width="11.7109375" style="37" customWidth="1"/>
    <col min="516" max="516" width="9.140625" style="37"/>
    <col min="517" max="518" width="9.140625" style="37" customWidth="1"/>
    <col min="519" max="519" width="12.5703125" style="37" customWidth="1"/>
    <col min="520" max="521" width="9.140625" style="37" customWidth="1"/>
    <col min="522" max="768" width="9.140625" style="37"/>
    <col min="769" max="769" width="30.140625" style="37" customWidth="1"/>
    <col min="770" max="770" width="13.140625" style="37" customWidth="1"/>
    <col min="771" max="771" width="11.7109375" style="37" customWidth="1"/>
    <col min="772" max="772" width="9.140625" style="37"/>
    <col min="773" max="774" width="9.140625" style="37" customWidth="1"/>
    <col min="775" max="775" width="12.5703125" style="37" customWidth="1"/>
    <col min="776" max="777" width="9.140625" style="37" customWidth="1"/>
    <col min="778" max="1024" width="9.140625" style="37"/>
    <col min="1025" max="1025" width="30.140625" style="37" customWidth="1"/>
    <col min="1026" max="1026" width="13.140625" style="37" customWidth="1"/>
    <col min="1027" max="1027" width="11.7109375" style="37" customWidth="1"/>
    <col min="1028" max="1028" width="9.140625" style="37"/>
    <col min="1029" max="1030" width="9.140625" style="37" customWidth="1"/>
    <col min="1031" max="1031" width="12.5703125" style="37" customWidth="1"/>
    <col min="1032" max="1033" width="9.140625" style="37" customWidth="1"/>
    <col min="1034" max="1280" width="9.140625" style="37"/>
    <col min="1281" max="1281" width="30.140625" style="37" customWidth="1"/>
    <col min="1282" max="1282" width="13.140625" style="37" customWidth="1"/>
    <col min="1283" max="1283" width="11.7109375" style="37" customWidth="1"/>
    <col min="1284" max="1284" width="9.140625" style="37"/>
    <col min="1285" max="1286" width="9.140625" style="37" customWidth="1"/>
    <col min="1287" max="1287" width="12.5703125" style="37" customWidth="1"/>
    <col min="1288" max="1289" width="9.140625" style="37" customWidth="1"/>
    <col min="1290" max="1536" width="9.140625" style="37"/>
    <col min="1537" max="1537" width="30.140625" style="37" customWidth="1"/>
    <col min="1538" max="1538" width="13.140625" style="37" customWidth="1"/>
    <col min="1539" max="1539" width="11.7109375" style="37" customWidth="1"/>
    <col min="1540" max="1540" width="9.140625" style="37"/>
    <col min="1541" max="1542" width="9.140625" style="37" customWidth="1"/>
    <col min="1543" max="1543" width="12.5703125" style="37" customWidth="1"/>
    <col min="1544" max="1545" width="9.140625" style="37" customWidth="1"/>
    <col min="1546" max="1792" width="9.140625" style="37"/>
    <col min="1793" max="1793" width="30.140625" style="37" customWidth="1"/>
    <col min="1794" max="1794" width="13.140625" style="37" customWidth="1"/>
    <col min="1795" max="1795" width="11.7109375" style="37" customWidth="1"/>
    <col min="1796" max="1796" width="9.140625" style="37"/>
    <col min="1797" max="1798" width="9.140625" style="37" customWidth="1"/>
    <col min="1799" max="1799" width="12.5703125" style="37" customWidth="1"/>
    <col min="1800" max="1801" width="9.140625" style="37" customWidth="1"/>
    <col min="1802" max="2048" width="9.140625" style="37"/>
    <col min="2049" max="2049" width="30.140625" style="37" customWidth="1"/>
    <col min="2050" max="2050" width="13.140625" style="37" customWidth="1"/>
    <col min="2051" max="2051" width="11.7109375" style="37" customWidth="1"/>
    <col min="2052" max="2052" width="9.140625" style="37"/>
    <col min="2053" max="2054" width="9.140625" style="37" customWidth="1"/>
    <col min="2055" max="2055" width="12.5703125" style="37" customWidth="1"/>
    <col min="2056" max="2057" width="9.140625" style="37" customWidth="1"/>
    <col min="2058" max="2304" width="9.140625" style="37"/>
    <col min="2305" max="2305" width="30.140625" style="37" customWidth="1"/>
    <col min="2306" max="2306" width="13.140625" style="37" customWidth="1"/>
    <col min="2307" max="2307" width="11.7109375" style="37" customWidth="1"/>
    <col min="2308" max="2308" width="9.140625" style="37"/>
    <col min="2309" max="2310" width="9.140625" style="37" customWidth="1"/>
    <col min="2311" max="2311" width="12.5703125" style="37" customWidth="1"/>
    <col min="2312" max="2313" width="9.140625" style="37" customWidth="1"/>
    <col min="2314" max="2560" width="9.140625" style="37"/>
    <col min="2561" max="2561" width="30.140625" style="37" customWidth="1"/>
    <col min="2562" max="2562" width="13.140625" style="37" customWidth="1"/>
    <col min="2563" max="2563" width="11.7109375" style="37" customWidth="1"/>
    <col min="2564" max="2564" width="9.140625" style="37"/>
    <col min="2565" max="2566" width="9.140625" style="37" customWidth="1"/>
    <col min="2567" max="2567" width="12.5703125" style="37" customWidth="1"/>
    <col min="2568" max="2569" width="9.140625" style="37" customWidth="1"/>
    <col min="2570" max="2816" width="9.140625" style="37"/>
    <col min="2817" max="2817" width="30.140625" style="37" customWidth="1"/>
    <col min="2818" max="2818" width="13.140625" style="37" customWidth="1"/>
    <col min="2819" max="2819" width="11.7109375" style="37" customWidth="1"/>
    <col min="2820" max="2820" width="9.140625" style="37"/>
    <col min="2821" max="2822" width="9.140625" style="37" customWidth="1"/>
    <col min="2823" max="2823" width="12.5703125" style="37" customWidth="1"/>
    <col min="2824" max="2825" width="9.140625" style="37" customWidth="1"/>
    <col min="2826" max="3072" width="9.140625" style="37"/>
    <col min="3073" max="3073" width="30.140625" style="37" customWidth="1"/>
    <col min="3074" max="3074" width="13.140625" style="37" customWidth="1"/>
    <col min="3075" max="3075" width="11.7109375" style="37" customWidth="1"/>
    <col min="3076" max="3076" width="9.140625" style="37"/>
    <col min="3077" max="3078" width="9.140625" style="37" customWidth="1"/>
    <col min="3079" max="3079" width="12.5703125" style="37" customWidth="1"/>
    <col min="3080" max="3081" width="9.140625" style="37" customWidth="1"/>
    <col min="3082" max="3328" width="9.140625" style="37"/>
    <col min="3329" max="3329" width="30.140625" style="37" customWidth="1"/>
    <col min="3330" max="3330" width="13.140625" style="37" customWidth="1"/>
    <col min="3331" max="3331" width="11.7109375" style="37" customWidth="1"/>
    <col min="3332" max="3332" width="9.140625" style="37"/>
    <col min="3333" max="3334" width="9.140625" style="37" customWidth="1"/>
    <col min="3335" max="3335" width="12.5703125" style="37" customWidth="1"/>
    <col min="3336" max="3337" width="9.140625" style="37" customWidth="1"/>
    <col min="3338" max="3584" width="9.140625" style="37"/>
    <col min="3585" max="3585" width="30.140625" style="37" customWidth="1"/>
    <col min="3586" max="3586" width="13.140625" style="37" customWidth="1"/>
    <col min="3587" max="3587" width="11.7109375" style="37" customWidth="1"/>
    <col min="3588" max="3588" width="9.140625" style="37"/>
    <col min="3589" max="3590" width="9.140625" style="37" customWidth="1"/>
    <col min="3591" max="3591" width="12.5703125" style="37" customWidth="1"/>
    <col min="3592" max="3593" width="9.140625" style="37" customWidth="1"/>
    <col min="3594" max="3840" width="9.140625" style="37"/>
    <col min="3841" max="3841" width="30.140625" style="37" customWidth="1"/>
    <col min="3842" max="3842" width="13.140625" style="37" customWidth="1"/>
    <col min="3843" max="3843" width="11.7109375" style="37" customWidth="1"/>
    <col min="3844" max="3844" width="9.140625" style="37"/>
    <col min="3845" max="3846" width="9.140625" style="37" customWidth="1"/>
    <col min="3847" max="3847" width="12.5703125" style="37" customWidth="1"/>
    <col min="3848" max="3849" width="9.140625" style="37" customWidth="1"/>
    <col min="3850" max="4096" width="9.140625" style="37"/>
    <col min="4097" max="4097" width="30.140625" style="37" customWidth="1"/>
    <col min="4098" max="4098" width="13.140625" style="37" customWidth="1"/>
    <col min="4099" max="4099" width="11.7109375" style="37" customWidth="1"/>
    <col min="4100" max="4100" width="9.140625" style="37"/>
    <col min="4101" max="4102" width="9.140625" style="37" customWidth="1"/>
    <col min="4103" max="4103" width="12.5703125" style="37" customWidth="1"/>
    <col min="4104" max="4105" width="9.140625" style="37" customWidth="1"/>
    <col min="4106" max="4352" width="9.140625" style="37"/>
    <col min="4353" max="4353" width="30.140625" style="37" customWidth="1"/>
    <col min="4354" max="4354" width="13.140625" style="37" customWidth="1"/>
    <col min="4355" max="4355" width="11.7109375" style="37" customWidth="1"/>
    <col min="4356" max="4356" width="9.140625" style="37"/>
    <col min="4357" max="4358" width="9.140625" style="37" customWidth="1"/>
    <col min="4359" max="4359" width="12.5703125" style="37" customWidth="1"/>
    <col min="4360" max="4361" width="9.140625" style="37" customWidth="1"/>
    <col min="4362" max="4608" width="9.140625" style="37"/>
    <col min="4609" max="4609" width="30.140625" style="37" customWidth="1"/>
    <col min="4610" max="4610" width="13.140625" style="37" customWidth="1"/>
    <col min="4611" max="4611" width="11.7109375" style="37" customWidth="1"/>
    <col min="4612" max="4612" width="9.140625" style="37"/>
    <col min="4613" max="4614" width="9.140625" style="37" customWidth="1"/>
    <col min="4615" max="4615" width="12.5703125" style="37" customWidth="1"/>
    <col min="4616" max="4617" width="9.140625" style="37" customWidth="1"/>
    <col min="4618" max="4864" width="9.140625" style="37"/>
    <col min="4865" max="4865" width="30.140625" style="37" customWidth="1"/>
    <col min="4866" max="4866" width="13.140625" style="37" customWidth="1"/>
    <col min="4867" max="4867" width="11.7109375" style="37" customWidth="1"/>
    <col min="4868" max="4868" width="9.140625" style="37"/>
    <col min="4869" max="4870" width="9.140625" style="37" customWidth="1"/>
    <col min="4871" max="4871" width="12.5703125" style="37" customWidth="1"/>
    <col min="4872" max="4873" width="9.140625" style="37" customWidth="1"/>
    <col min="4874" max="5120" width="9.140625" style="37"/>
    <col min="5121" max="5121" width="30.140625" style="37" customWidth="1"/>
    <col min="5122" max="5122" width="13.140625" style="37" customWidth="1"/>
    <col min="5123" max="5123" width="11.7109375" style="37" customWidth="1"/>
    <col min="5124" max="5124" width="9.140625" style="37"/>
    <col min="5125" max="5126" width="9.140625" style="37" customWidth="1"/>
    <col min="5127" max="5127" width="12.5703125" style="37" customWidth="1"/>
    <col min="5128" max="5129" width="9.140625" style="37" customWidth="1"/>
    <col min="5130" max="5376" width="9.140625" style="37"/>
    <col min="5377" max="5377" width="30.140625" style="37" customWidth="1"/>
    <col min="5378" max="5378" width="13.140625" style="37" customWidth="1"/>
    <col min="5379" max="5379" width="11.7109375" style="37" customWidth="1"/>
    <col min="5380" max="5380" width="9.140625" style="37"/>
    <col min="5381" max="5382" width="9.140625" style="37" customWidth="1"/>
    <col min="5383" max="5383" width="12.5703125" style="37" customWidth="1"/>
    <col min="5384" max="5385" width="9.140625" style="37" customWidth="1"/>
    <col min="5386" max="5632" width="9.140625" style="37"/>
    <col min="5633" max="5633" width="30.140625" style="37" customWidth="1"/>
    <col min="5634" max="5634" width="13.140625" style="37" customWidth="1"/>
    <col min="5635" max="5635" width="11.7109375" style="37" customWidth="1"/>
    <col min="5636" max="5636" width="9.140625" style="37"/>
    <col min="5637" max="5638" width="9.140625" style="37" customWidth="1"/>
    <col min="5639" max="5639" width="12.5703125" style="37" customWidth="1"/>
    <col min="5640" max="5641" width="9.140625" style="37" customWidth="1"/>
    <col min="5642" max="5888" width="9.140625" style="37"/>
    <col min="5889" max="5889" width="30.140625" style="37" customWidth="1"/>
    <col min="5890" max="5890" width="13.140625" style="37" customWidth="1"/>
    <col min="5891" max="5891" width="11.7109375" style="37" customWidth="1"/>
    <col min="5892" max="5892" width="9.140625" style="37"/>
    <col min="5893" max="5894" width="9.140625" style="37" customWidth="1"/>
    <col min="5895" max="5895" width="12.5703125" style="37" customWidth="1"/>
    <col min="5896" max="5897" width="9.140625" style="37" customWidth="1"/>
    <col min="5898" max="6144" width="9.140625" style="37"/>
    <col min="6145" max="6145" width="30.140625" style="37" customWidth="1"/>
    <col min="6146" max="6146" width="13.140625" style="37" customWidth="1"/>
    <col min="6147" max="6147" width="11.7109375" style="37" customWidth="1"/>
    <col min="6148" max="6148" width="9.140625" style="37"/>
    <col min="6149" max="6150" width="9.140625" style="37" customWidth="1"/>
    <col min="6151" max="6151" width="12.5703125" style="37" customWidth="1"/>
    <col min="6152" max="6153" width="9.140625" style="37" customWidth="1"/>
    <col min="6154" max="6400" width="9.140625" style="37"/>
    <col min="6401" max="6401" width="30.140625" style="37" customWidth="1"/>
    <col min="6402" max="6402" width="13.140625" style="37" customWidth="1"/>
    <col min="6403" max="6403" width="11.7109375" style="37" customWidth="1"/>
    <col min="6404" max="6404" width="9.140625" style="37"/>
    <col min="6405" max="6406" width="9.140625" style="37" customWidth="1"/>
    <col min="6407" max="6407" width="12.5703125" style="37" customWidth="1"/>
    <col min="6408" max="6409" width="9.140625" style="37" customWidth="1"/>
    <col min="6410" max="6656" width="9.140625" style="37"/>
    <col min="6657" max="6657" width="30.140625" style="37" customWidth="1"/>
    <col min="6658" max="6658" width="13.140625" style="37" customWidth="1"/>
    <col min="6659" max="6659" width="11.7109375" style="37" customWidth="1"/>
    <col min="6660" max="6660" width="9.140625" style="37"/>
    <col min="6661" max="6662" width="9.140625" style="37" customWidth="1"/>
    <col min="6663" max="6663" width="12.5703125" style="37" customWidth="1"/>
    <col min="6664" max="6665" width="9.140625" style="37" customWidth="1"/>
    <col min="6666" max="6912" width="9.140625" style="37"/>
    <col min="6913" max="6913" width="30.140625" style="37" customWidth="1"/>
    <col min="6914" max="6914" width="13.140625" style="37" customWidth="1"/>
    <col min="6915" max="6915" width="11.7109375" style="37" customWidth="1"/>
    <col min="6916" max="6916" width="9.140625" style="37"/>
    <col min="6917" max="6918" width="9.140625" style="37" customWidth="1"/>
    <col min="6919" max="6919" width="12.5703125" style="37" customWidth="1"/>
    <col min="6920" max="6921" width="9.140625" style="37" customWidth="1"/>
    <col min="6922" max="7168" width="9.140625" style="37"/>
    <col min="7169" max="7169" width="30.140625" style="37" customWidth="1"/>
    <col min="7170" max="7170" width="13.140625" style="37" customWidth="1"/>
    <col min="7171" max="7171" width="11.7109375" style="37" customWidth="1"/>
    <col min="7172" max="7172" width="9.140625" style="37"/>
    <col min="7173" max="7174" width="9.140625" style="37" customWidth="1"/>
    <col min="7175" max="7175" width="12.5703125" style="37" customWidth="1"/>
    <col min="7176" max="7177" width="9.140625" style="37" customWidth="1"/>
    <col min="7178" max="7424" width="9.140625" style="37"/>
    <col min="7425" max="7425" width="30.140625" style="37" customWidth="1"/>
    <col min="7426" max="7426" width="13.140625" style="37" customWidth="1"/>
    <col min="7427" max="7427" width="11.7109375" style="37" customWidth="1"/>
    <col min="7428" max="7428" width="9.140625" style="37"/>
    <col min="7429" max="7430" width="9.140625" style="37" customWidth="1"/>
    <col min="7431" max="7431" width="12.5703125" style="37" customWidth="1"/>
    <col min="7432" max="7433" width="9.140625" style="37" customWidth="1"/>
    <col min="7434" max="7680" width="9.140625" style="37"/>
    <col min="7681" max="7681" width="30.140625" style="37" customWidth="1"/>
    <col min="7682" max="7682" width="13.140625" style="37" customWidth="1"/>
    <col min="7683" max="7683" width="11.7109375" style="37" customWidth="1"/>
    <col min="7684" max="7684" width="9.140625" style="37"/>
    <col min="7685" max="7686" width="9.140625" style="37" customWidth="1"/>
    <col min="7687" max="7687" width="12.5703125" style="37" customWidth="1"/>
    <col min="7688" max="7689" width="9.140625" style="37" customWidth="1"/>
    <col min="7690" max="7936" width="9.140625" style="37"/>
    <col min="7937" max="7937" width="30.140625" style="37" customWidth="1"/>
    <col min="7938" max="7938" width="13.140625" style="37" customWidth="1"/>
    <col min="7939" max="7939" width="11.7109375" style="37" customWidth="1"/>
    <col min="7940" max="7940" width="9.140625" style="37"/>
    <col min="7941" max="7942" width="9.140625" style="37" customWidth="1"/>
    <col min="7943" max="7943" width="12.5703125" style="37" customWidth="1"/>
    <col min="7944" max="7945" width="9.140625" style="37" customWidth="1"/>
    <col min="7946" max="8192" width="9.140625" style="37"/>
    <col min="8193" max="8193" width="30.140625" style="37" customWidth="1"/>
    <col min="8194" max="8194" width="13.140625" style="37" customWidth="1"/>
    <col min="8195" max="8195" width="11.7109375" style="37" customWidth="1"/>
    <col min="8196" max="8196" width="9.140625" style="37"/>
    <col min="8197" max="8198" width="9.140625" style="37" customWidth="1"/>
    <col min="8199" max="8199" width="12.5703125" style="37" customWidth="1"/>
    <col min="8200" max="8201" width="9.140625" style="37" customWidth="1"/>
    <col min="8202" max="8448" width="9.140625" style="37"/>
    <col min="8449" max="8449" width="30.140625" style="37" customWidth="1"/>
    <col min="8450" max="8450" width="13.140625" style="37" customWidth="1"/>
    <col min="8451" max="8451" width="11.7109375" style="37" customWidth="1"/>
    <col min="8452" max="8452" width="9.140625" style="37"/>
    <col min="8453" max="8454" width="9.140625" style="37" customWidth="1"/>
    <col min="8455" max="8455" width="12.5703125" style="37" customWidth="1"/>
    <col min="8456" max="8457" width="9.140625" style="37" customWidth="1"/>
    <col min="8458" max="8704" width="9.140625" style="37"/>
    <col min="8705" max="8705" width="30.140625" style="37" customWidth="1"/>
    <col min="8706" max="8706" width="13.140625" style="37" customWidth="1"/>
    <col min="8707" max="8707" width="11.7109375" style="37" customWidth="1"/>
    <col min="8708" max="8708" width="9.140625" style="37"/>
    <col min="8709" max="8710" width="9.140625" style="37" customWidth="1"/>
    <col min="8711" max="8711" width="12.5703125" style="37" customWidth="1"/>
    <col min="8712" max="8713" width="9.140625" style="37" customWidth="1"/>
    <col min="8714" max="8960" width="9.140625" style="37"/>
    <col min="8961" max="8961" width="30.140625" style="37" customWidth="1"/>
    <col min="8962" max="8962" width="13.140625" style="37" customWidth="1"/>
    <col min="8963" max="8963" width="11.7109375" style="37" customWidth="1"/>
    <col min="8964" max="8964" width="9.140625" style="37"/>
    <col min="8965" max="8966" width="9.140625" style="37" customWidth="1"/>
    <col min="8967" max="8967" width="12.5703125" style="37" customWidth="1"/>
    <col min="8968" max="8969" width="9.140625" style="37" customWidth="1"/>
    <col min="8970" max="9216" width="9.140625" style="37"/>
    <col min="9217" max="9217" width="30.140625" style="37" customWidth="1"/>
    <col min="9218" max="9218" width="13.140625" style="37" customWidth="1"/>
    <col min="9219" max="9219" width="11.7109375" style="37" customWidth="1"/>
    <col min="9220" max="9220" width="9.140625" style="37"/>
    <col min="9221" max="9222" width="9.140625" style="37" customWidth="1"/>
    <col min="9223" max="9223" width="12.5703125" style="37" customWidth="1"/>
    <col min="9224" max="9225" width="9.140625" style="37" customWidth="1"/>
    <col min="9226" max="9472" width="9.140625" style="37"/>
    <col min="9473" max="9473" width="30.140625" style="37" customWidth="1"/>
    <col min="9474" max="9474" width="13.140625" style="37" customWidth="1"/>
    <col min="9475" max="9475" width="11.7109375" style="37" customWidth="1"/>
    <col min="9476" max="9476" width="9.140625" style="37"/>
    <col min="9477" max="9478" width="9.140625" style="37" customWidth="1"/>
    <col min="9479" max="9479" width="12.5703125" style="37" customWidth="1"/>
    <col min="9480" max="9481" width="9.140625" style="37" customWidth="1"/>
    <col min="9482" max="9728" width="9.140625" style="37"/>
    <col min="9729" max="9729" width="30.140625" style="37" customWidth="1"/>
    <col min="9730" max="9730" width="13.140625" style="37" customWidth="1"/>
    <col min="9731" max="9731" width="11.7109375" style="37" customWidth="1"/>
    <col min="9732" max="9732" width="9.140625" style="37"/>
    <col min="9733" max="9734" width="9.140625" style="37" customWidth="1"/>
    <col min="9735" max="9735" width="12.5703125" style="37" customWidth="1"/>
    <col min="9736" max="9737" width="9.140625" style="37" customWidth="1"/>
    <col min="9738" max="9984" width="9.140625" style="37"/>
    <col min="9985" max="9985" width="30.140625" style="37" customWidth="1"/>
    <col min="9986" max="9986" width="13.140625" style="37" customWidth="1"/>
    <col min="9987" max="9987" width="11.7109375" style="37" customWidth="1"/>
    <col min="9988" max="9988" width="9.140625" style="37"/>
    <col min="9989" max="9990" width="9.140625" style="37" customWidth="1"/>
    <col min="9991" max="9991" width="12.5703125" style="37" customWidth="1"/>
    <col min="9992" max="9993" width="9.140625" style="37" customWidth="1"/>
    <col min="9994" max="10240" width="9.140625" style="37"/>
    <col min="10241" max="10241" width="30.140625" style="37" customWidth="1"/>
    <col min="10242" max="10242" width="13.140625" style="37" customWidth="1"/>
    <col min="10243" max="10243" width="11.7109375" style="37" customWidth="1"/>
    <col min="10244" max="10244" width="9.140625" style="37"/>
    <col min="10245" max="10246" width="9.140625" style="37" customWidth="1"/>
    <col min="10247" max="10247" width="12.5703125" style="37" customWidth="1"/>
    <col min="10248" max="10249" width="9.140625" style="37" customWidth="1"/>
    <col min="10250" max="10496" width="9.140625" style="37"/>
    <col min="10497" max="10497" width="30.140625" style="37" customWidth="1"/>
    <col min="10498" max="10498" width="13.140625" style="37" customWidth="1"/>
    <col min="10499" max="10499" width="11.7109375" style="37" customWidth="1"/>
    <col min="10500" max="10500" width="9.140625" style="37"/>
    <col min="10501" max="10502" width="9.140625" style="37" customWidth="1"/>
    <col min="10503" max="10503" width="12.5703125" style="37" customWidth="1"/>
    <col min="10504" max="10505" width="9.140625" style="37" customWidth="1"/>
    <col min="10506" max="10752" width="9.140625" style="37"/>
    <col min="10753" max="10753" width="30.140625" style="37" customWidth="1"/>
    <col min="10754" max="10754" width="13.140625" style="37" customWidth="1"/>
    <col min="10755" max="10755" width="11.7109375" style="37" customWidth="1"/>
    <col min="10756" max="10756" width="9.140625" style="37"/>
    <col min="10757" max="10758" width="9.140625" style="37" customWidth="1"/>
    <col min="10759" max="10759" width="12.5703125" style="37" customWidth="1"/>
    <col min="10760" max="10761" width="9.140625" style="37" customWidth="1"/>
    <col min="10762" max="11008" width="9.140625" style="37"/>
    <col min="11009" max="11009" width="30.140625" style="37" customWidth="1"/>
    <col min="11010" max="11010" width="13.140625" style="37" customWidth="1"/>
    <col min="11011" max="11011" width="11.7109375" style="37" customWidth="1"/>
    <col min="11012" max="11012" width="9.140625" style="37"/>
    <col min="11013" max="11014" width="9.140625" style="37" customWidth="1"/>
    <col min="11015" max="11015" width="12.5703125" style="37" customWidth="1"/>
    <col min="11016" max="11017" width="9.140625" style="37" customWidth="1"/>
    <col min="11018" max="11264" width="9.140625" style="37"/>
    <col min="11265" max="11265" width="30.140625" style="37" customWidth="1"/>
    <col min="11266" max="11266" width="13.140625" style="37" customWidth="1"/>
    <col min="11267" max="11267" width="11.7109375" style="37" customWidth="1"/>
    <col min="11268" max="11268" width="9.140625" style="37"/>
    <col min="11269" max="11270" width="9.140625" style="37" customWidth="1"/>
    <col min="11271" max="11271" width="12.5703125" style="37" customWidth="1"/>
    <col min="11272" max="11273" width="9.140625" style="37" customWidth="1"/>
    <col min="11274" max="11520" width="9.140625" style="37"/>
    <col min="11521" max="11521" width="30.140625" style="37" customWidth="1"/>
    <col min="11522" max="11522" width="13.140625" style="37" customWidth="1"/>
    <col min="11523" max="11523" width="11.7109375" style="37" customWidth="1"/>
    <col min="11524" max="11524" width="9.140625" style="37"/>
    <col min="11525" max="11526" width="9.140625" style="37" customWidth="1"/>
    <col min="11527" max="11527" width="12.5703125" style="37" customWidth="1"/>
    <col min="11528" max="11529" width="9.140625" style="37" customWidth="1"/>
    <col min="11530" max="11776" width="9.140625" style="37"/>
    <col min="11777" max="11777" width="30.140625" style="37" customWidth="1"/>
    <col min="11778" max="11778" width="13.140625" style="37" customWidth="1"/>
    <col min="11779" max="11779" width="11.7109375" style="37" customWidth="1"/>
    <col min="11780" max="11780" width="9.140625" style="37"/>
    <col min="11781" max="11782" width="9.140625" style="37" customWidth="1"/>
    <col min="11783" max="11783" width="12.5703125" style="37" customWidth="1"/>
    <col min="11784" max="11785" width="9.140625" style="37" customWidth="1"/>
    <col min="11786" max="12032" width="9.140625" style="37"/>
    <col min="12033" max="12033" width="30.140625" style="37" customWidth="1"/>
    <col min="12034" max="12034" width="13.140625" style="37" customWidth="1"/>
    <col min="12035" max="12035" width="11.7109375" style="37" customWidth="1"/>
    <col min="12036" max="12036" width="9.140625" style="37"/>
    <col min="12037" max="12038" width="9.140625" style="37" customWidth="1"/>
    <col min="12039" max="12039" width="12.5703125" style="37" customWidth="1"/>
    <col min="12040" max="12041" width="9.140625" style="37" customWidth="1"/>
    <col min="12042" max="12288" width="9.140625" style="37"/>
    <col min="12289" max="12289" width="30.140625" style="37" customWidth="1"/>
    <col min="12290" max="12290" width="13.140625" style="37" customWidth="1"/>
    <col min="12291" max="12291" width="11.7109375" style="37" customWidth="1"/>
    <col min="12292" max="12292" width="9.140625" style="37"/>
    <col min="12293" max="12294" width="9.140625" style="37" customWidth="1"/>
    <col min="12295" max="12295" width="12.5703125" style="37" customWidth="1"/>
    <col min="12296" max="12297" width="9.140625" style="37" customWidth="1"/>
    <col min="12298" max="12544" width="9.140625" style="37"/>
    <col min="12545" max="12545" width="30.140625" style="37" customWidth="1"/>
    <col min="12546" max="12546" width="13.140625" style="37" customWidth="1"/>
    <col min="12547" max="12547" width="11.7109375" style="37" customWidth="1"/>
    <col min="12548" max="12548" width="9.140625" style="37"/>
    <col min="12549" max="12550" width="9.140625" style="37" customWidth="1"/>
    <col min="12551" max="12551" width="12.5703125" style="37" customWidth="1"/>
    <col min="12552" max="12553" width="9.140625" style="37" customWidth="1"/>
    <col min="12554" max="12800" width="9.140625" style="37"/>
    <col min="12801" max="12801" width="30.140625" style="37" customWidth="1"/>
    <col min="12802" max="12802" width="13.140625" style="37" customWidth="1"/>
    <col min="12803" max="12803" width="11.7109375" style="37" customWidth="1"/>
    <col min="12804" max="12804" width="9.140625" style="37"/>
    <col min="12805" max="12806" width="9.140625" style="37" customWidth="1"/>
    <col min="12807" max="12807" width="12.5703125" style="37" customWidth="1"/>
    <col min="12808" max="12809" width="9.140625" style="37" customWidth="1"/>
    <col min="12810" max="13056" width="9.140625" style="37"/>
    <col min="13057" max="13057" width="30.140625" style="37" customWidth="1"/>
    <col min="13058" max="13058" width="13.140625" style="37" customWidth="1"/>
    <col min="13059" max="13059" width="11.7109375" style="37" customWidth="1"/>
    <col min="13060" max="13060" width="9.140625" style="37"/>
    <col min="13061" max="13062" width="9.140625" style="37" customWidth="1"/>
    <col min="13063" max="13063" width="12.5703125" style="37" customWidth="1"/>
    <col min="13064" max="13065" width="9.140625" style="37" customWidth="1"/>
    <col min="13066" max="13312" width="9.140625" style="37"/>
    <col min="13313" max="13313" width="30.140625" style="37" customWidth="1"/>
    <col min="13314" max="13314" width="13.140625" style="37" customWidth="1"/>
    <col min="13315" max="13315" width="11.7109375" style="37" customWidth="1"/>
    <col min="13316" max="13316" width="9.140625" style="37"/>
    <col min="13317" max="13318" width="9.140625" style="37" customWidth="1"/>
    <col min="13319" max="13319" width="12.5703125" style="37" customWidth="1"/>
    <col min="13320" max="13321" width="9.140625" style="37" customWidth="1"/>
    <col min="13322" max="13568" width="9.140625" style="37"/>
    <col min="13569" max="13569" width="30.140625" style="37" customWidth="1"/>
    <col min="13570" max="13570" width="13.140625" style="37" customWidth="1"/>
    <col min="13571" max="13571" width="11.7109375" style="37" customWidth="1"/>
    <col min="13572" max="13572" width="9.140625" style="37"/>
    <col min="13573" max="13574" width="9.140625" style="37" customWidth="1"/>
    <col min="13575" max="13575" width="12.5703125" style="37" customWidth="1"/>
    <col min="13576" max="13577" width="9.140625" style="37" customWidth="1"/>
    <col min="13578" max="13824" width="9.140625" style="37"/>
    <col min="13825" max="13825" width="30.140625" style="37" customWidth="1"/>
    <col min="13826" max="13826" width="13.140625" style="37" customWidth="1"/>
    <col min="13827" max="13827" width="11.7109375" style="37" customWidth="1"/>
    <col min="13828" max="13828" width="9.140625" style="37"/>
    <col min="13829" max="13830" width="9.140625" style="37" customWidth="1"/>
    <col min="13831" max="13831" width="12.5703125" style="37" customWidth="1"/>
    <col min="13832" max="13833" width="9.140625" style="37" customWidth="1"/>
    <col min="13834" max="14080" width="9.140625" style="37"/>
    <col min="14081" max="14081" width="30.140625" style="37" customWidth="1"/>
    <col min="14082" max="14082" width="13.140625" style="37" customWidth="1"/>
    <col min="14083" max="14083" width="11.7109375" style="37" customWidth="1"/>
    <col min="14084" max="14084" width="9.140625" style="37"/>
    <col min="14085" max="14086" width="9.140625" style="37" customWidth="1"/>
    <col min="14087" max="14087" width="12.5703125" style="37" customWidth="1"/>
    <col min="14088" max="14089" width="9.140625" style="37" customWidth="1"/>
    <col min="14090" max="14336" width="9.140625" style="37"/>
    <col min="14337" max="14337" width="30.140625" style="37" customWidth="1"/>
    <col min="14338" max="14338" width="13.140625" style="37" customWidth="1"/>
    <col min="14339" max="14339" width="11.7109375" style="37" customWidth="1"/>
    <col min="14340" max="14340" width="9.140625" style="37"/>
    <col min="14341" max="14342" width="9.140625" style="37" customWidth="1"/>
    <col min="14343" max="14343" width="12.5703125" style="37" customWidth="1"/>
    <col min="14344" max="14345" width="9.140625" style="37" customWidth="1"/>
    <col min="14346" max="14592" width="9.140625" style="37"/>
    <col min="14593" max="14593" width="30.140625" style="37" customWidth="1"/>
    <col min="14594" max="14594" width="13.140625" style="37" customWidth="1"/>
    <col min="14595" max="14595" width="11.7109375" style="37" customWidth="1"/>
    <col min="14596" max="14596" width="9.140625" style="37"/>
    <col min="14597" max="14598" width="9.140625" style="37" customWidth="1"/>
    <col min="14599" max="14599" width="12.5703125" style="37" customWidth="1"/>
    <col min="14600" max="14601" width="9.140625" style="37" customWidth="1"/>
    <col min="14602" max="14848" width="9.140625" style="37"/>
    <col min="14849" max="14849" width="30.140625" style="37" customWidth="1"/>
    <col min="14850" max="14850" width="13.140625" style="37" customWidth="1"/>
    <col min="14851" max="14851" width="11.7109375" style="37" customWidth="1"/>
    <col min="14852" max="14852" width="9.140625" style="37"/>
    <col min="14853" max="14854" width="9.140625" style="37" customWidth="1"/>
    <col min="14855" max="14855" width="12.5703125" style="37" customWidth="1"/>
    <col min="14856" max="14857" width="9.140625" style="37" customWidth="1"/>
    <col min="14858" max="15104" width="9.140625" style="37"/>
    <col min="15105" max="15105" width="30.140625" style="37" customWidth="1"/>
    <col min="15106" max="15106" width="13.140625" style="37" customWidth="1"/>
    <col min="15107" max="15107" width="11.7109375" style="37" customWidth="1"/>
    <col min="15108" max="15108" width="9.140625" style="37"/>
    <col min="15109" max="15110" width="9.140625" style="37" customWidth="1"/>
    <col min="15111" max="15111" width="12.5703125" style="37" customWidth="1"/>
    <col min="15112" max="15113" width="9.140625" style="37" customWidth="1"/>
    <col min="15114" max="15360" width="9.140625" style="37"/>
    <col min="15361" max="15361" width="30.140625" style="37" customWidth="1"/>
    <col min="15362" max="15362" width="13.140625" style="37" customWidth="1"/>
    <col min="15363" max="15363" width="11.7109375" style="37" customWidth="1"/>
    <col min="15364" max="15364" width="9.140625" style="37"/>
    <col min="15365" max="15366" width="9.140625" style="37" customWidth="1"/>
    <col min="15367" max="15367" width="12.5703125" style="37" customWidth="1"/>
    <col min="15368" max="15369" width="9.140625" style="37" customWidth="1"/>
    <col min="15370" max="15616" width="9.140625" style="37"/>
    <col min="15617" max="15617" width="30.140625" style="37" customWidth="1"/>
    <col min="15618" max="15618" width="13.140625" style="37" customWidth="1"/>
    <col min="15619" max="15619" width="11.7109375" style="37" customWidth="1"/>
    <col min="15620" max="15620" width="9.140625" style="37"/>
    <col min="15621" max="15622" width="9.140625" style="37" customWidth="1"/>
    <col min="15623" max="15623" width="12.5703125" style="37" customWidth="1"/>
    <col min="15624" max="15625" width="9.140625" style="37" customWidth="1"/>
    <col min="15626" max="15872" width="9.140625" style="37"/>
    <col min="15873" max="15873" width="30.140625" style="37" customWidth="1"/>
    <col min="15874" max="15874" width="13.140625" style="37" customWidth="1"/>
    <col min="15875" max="15875" width="11.7109375" style="37" customWidth="1"/>
    <col min="15876" max="15876" width="9.140625" style="37"/>
    <col min="15877" max="15878" width="9.140625" style="37" customWidth="1"/>
    <col min="15879" max="15879" width="12.5703125" style="37" customWidth="1"/>
    <col min="15880" max="15881" width="9.140625" style="37" customWidth="1"/>
    <col min="15882" max="16128" width="9.140625" style="37"/>
    <col min="16129" max="16129" width="30.140625" style="37" customWidth="1"/>
    <col min="16130" max="16130" width="13.140625" style="37" customWidth="1"/>
    <col min="16131" max="16131" width="11.7109375" style="37" customWidth="1"/>
    <col min="16132" max="16132" width="9.140625" style="37"/>
    <col min="16133" max="16134" width="9.140625" style="37" customWidth="1"/>
    <col min="16135" max="16135" width="12.5703125" style="37" customWidth="1"/>
    <col min="16136" max="16137" width="9.140625" style="37" customWidth="1"/>
    <col min="16138" max="16384" width="9.140625" style="37"/>
  </cols>
  <sheetData>
    <row r="1" spans="1:11">
      <c r="A1" s="115" t="s">
        <v>139</v>
      </c>
      <c r="B1" s="126" t="s">
        <v>146</v>
      </c>
      <c r="C1" s="126"/>
      <c r="D1" s="126"/>
      <c r="E1" s="126"/>
      <c r="F1" s="126"/>
      <c r="G1" s="126"/>
      <c r="H1" s="135"/>
    </row>
    <row r="2" spans="1:11" ht="21" customHeight="1">
      <c r="A2" s="115"/>
      <c r="B2" s="128">
        <v>2019</v>
      </c>
      <c r="C2" s="128">
        <v>2020</v>
      </c>
      <c r="D2" s="128">
        <v>2021</v>
      </c>
      <c r="E2" s="113" t="s">
        <v>141</v>
      </c>
      <c r="F2" s="114"/>
      <c r="G2" s="115"/>
      <c r="H2" s="113" t="s">
        <v>142</v>
      </c>
      <c r="I2" s="114"/>
      <c r="J2" s="115"/>
      <c r="K2" s="135" t="s">
        <v>156</v>
      </c>
    </row>
    <row r="3" spans="1:11" ht="18.75" customHeight="1">
      <c r="A3" s="115"/>
      <c r="B3" s="128"/>
      <c r="C3" s="128"/>
      <c r="D3" s="128"/>
      <c r="E3" s="14">
        <v>2019</v>
      </c>
      <c r="F3" s="14">
        <v>2020</v>
      </c>
      <c r="G3" s="58">
        <v>2021</v>
      </c>
      <c r="H3" s="14">
        <v>2019</v>
      </c>
      <c r="I3" s="14">
        <v>2020</v>
      </c>
      <c r="J3" s="58">
        <v>2021</v>
      </c>
      <c r="K3" s="136"/>
    </row>
    <row r="4" spans="1:11" s="42" customFormat="1">
      <c r="A4" s="38" t="s">
        <v>143</v>
      </c>
      <c r="B4" s="39">
        <v>6411652.4549999963</v>
      </c>
      <c r="C4" s="39">
        <v>7391279.8559999987</v>
      </c>
      <c r="D4" s="39">
        <v>9432169.4060000032</v>
      </c>
      <c r="E4" s="40"/>
      <c r="F4" s="41"/>
      <c r="G4" s="41"/>
      <c r="H4" s="77">
        <v>1.0000000000000009</v>
      </c>
      <c r="I4" s="77">
        <v>0.99999999999999989</v>
      </c>
      <c r="J4" s="77">
        <v>0.99999999999999967</v>
      </c>
      <c r="K4" s="73">
        <f>D4/C4-1</f>
        <v>0.27612126583778007</v>
      </c>
    </row>
    <row r="5" spans="1:11">
      <c r="A5" s="43" t="s">
        <v>27</v>
      </c>
      <c r="B5" s="44">
        <v>2864447.9440000001</v>
      </c>
      <c r="C5" s="44">
        <v>3328705.8590000002</v>
      </c>
      <c r="D5" s="44">
        <v>4406278.1900000004</v>
      </c>
      <c r="E5" s="72">
        <v>1</v>
      </c>
      <c r="F5" s="72">
        <v>1</v>
      </c>
      <c r="G5" s="46">
        <v>1</v>
      </c>
      <c r="H5" s="48">
        <v>0.44675658328395806</v>
      </c>
      <c r="I5" s="48">
        <v>0.45035581439902667</v>
      </c>
      <c r="J5" s="47">
        <v>0.46715426752164496</v>
      </c>
      <c r="K5" s="78">
        <f>D5/C5-1</f>
        <v>0.32372110262807108</v>
      </c>
    </row>
    <row r="6" spans="1:11">
      <c r="A6" s="43" t="s">
        <v>29</v>
      </c>
      <c r="B6" s="44">
        <v>863814.00300000003</v>
      </c>
      <c r="C6" s="44">
        <v>1044500.593</v>
      </c>
      <c r="D6" s="44">
        <v>1291988.2450000001</v>
      </c>
      <c r="E6" s="72">
        <v>2</v>
      </c>
      <c r="F6" s="72">
        <v>2</v>
      </c>
      <c r="G6" s="46">
        <v>2</v>
      </c>
      <c r="H6" s="48">
        <v>0.13472564351587277</v>
      </c>
      <c r="I6" s="48">
        <v>0.14131525437399162</v>
      </c>
      <c r="J6" s="47">
        <v>0.136976785444305</v>
      </c>
      <c r="K6" s="78">
        <f t="shared" ref="K6:K69" si="0">D6/C6-1</f>
        <v>0.23694352464575386</v>
      </c>
    </row>
    <row r="7" spans="1:11">
      <c r="A7" s="43" t="s">
        <v>28</v>
      </c>
      <c r="B7" s="44">
        <v>382484.67300000001</v>
      </c>
      <c r="C7" s="44">
        <v>442377.61599999998</v>
      </c>
      <c r="D7" s="44">
        <v>466659.36800000002</v>
      </c>
      <c r="E7" s="72">
        <v>3</v>
      </c>
      <c r="F7" s="72">
        <v>3</v>
      </c>
      <c r="G7" s="46">
        <v>3</v>
      </c>
      <c r="H7" s="48">
        <v>5.965461722768943E-2</v>
      </c>
      <c r="I7" s="48">
        <v>5.9851287546755831E-2</v>
      </c>
      <c r="J7" s="47">
        <v>4.9475295439790137E-2</v>
      </c>
      <c r="K7" s="78">
        <f t="shared" si="0"/>
        <v>5.4889196744529745E-2</v>
      </c>
    </row>
    <row r="8" spans="1:11">
      <c r="A8" s="43" t="s">
        <v>36</v>
      </c>
      <c r="B8" s="44">
        <v>277654.84399999998</v>
      </c>
      <c r="C8" s="44">
        <v>205603.63</v>
      </c>
      <c r="D8" s="44">
        <v>404310.37800000003</v>
      </c>
      <c r="E8" s="72">
        <v>5</v>
      </c>
      <c r="F8" s="72">
        <v>6</v>
      </c>
      <c r="G8" s="46">
        <v>4</v>
      </c>
      <c r="H8" s="48">
        <v>4.3304724632021584E-2</v>
      </c>
      <c r="I8" s="48">
        <v>2.7817053880472096E-2</v>
      </c>
      <c r="J8" s="47">
        <v>4.286504626844484E-2</v>
      </c>
      <c r="K8" s="78">
        <f t="shared" si="0"/>
        <v>0.96645544633623448</v>
      </c>
    </row>
    <row r="9" spans="1:11">
      <c r="A9" s="43" t="s">
        <v>30</v>
      </c>
      <c r="B9" s="44">
        <v>278017.99</v>
      </c>
      <c r="C9" s="44">
        <v>401687.22200000001</v>
      </c>
      <c r="D9" s="44">
        <v>362659.15100000001</v>
      </c>
      <c r="E9" s="72">
        <v>4</v>
      </c>
      <c r="F9" s="72">
        <v>4</v>
      </c>
      <c r="G9" s="46">
        <v>5</v>
      </c>
      <c r="H9" s="48">
        <v>4.3361363073133097E-2</v>
      </c>
      <c r="I9" s="48">
        <v>5.4346098351819742E-2</v>
      </c>
      <c r="J9" s="47">
        <v>3.8449177001560725E-2</v>
      </c>
      <c r="K9" s="78">
        <f t="shared" si="0"/>
        <v>-9.7160349800721302E-2</v>
      </c>
    </row>
    <row r="10" spans="1:11">
      <c r="A10" s="43" t="s">
        <v>32</v>
      </c>
      <c r="B10" s="44">
        <v>141659.25599999999</v>
      </c>
      <c r="C10" s="44">
        <v>213136.58799999999</v>
      </c>
      <c r="D10" s="44">
        <v>216168.098</v>
      </c>
      <c r="E10" s="72">
        <v>6</v>
      </c>
      <c r="F10" s="72">
        <v>5</v>
      </c>
      <c r="G10" s="45">
        <v>6</v>
      </c>
      <c r="H10" s="48">
        <v>2.2094032231820351E-2</v>
      </c>
      <c r="I10" s="48">
        <v>2.8836222163470471E-2</v>
      </c>
      <c r="J10" s="47">
        <v>2.2918173825683293E-2</v>
      </c>
      <c r="K10" s="78">
        <f t="shared" si="0"/>
        <v>1.4223320493429448E-2</v>
      </c>
    </row>
    <row r="11" spans="1:11">
      <c r="A11" s="43" t="s">
        <v>39</v>
      </c>
      <c r="B11" s="44">
        <v>137729.09700000001</v>
      </c>
      <c r="C11" s="44">
        <v>175989.14600000001</v>
      </c>
      <c r="D11" s="44">
        <v>183402.44699999999</v>
      </c>
      <c r="E11" s="72">
        <v>7</v>
      </c>
      <c r="F11" s="72">
        <v>7</v>
      </c>
      <c r="G11" s="45">
        <v>7</v>
      </c>
      <c r="H11" s="48">
        <v>2.1481060922538743E-2</v>
      </c>
      <c r="I11" s="48">
        <v>2.3810375121588418E-2</v>
      </c>
      <c r="J11" s="47">
        <v>1.9444354644789753E-2</v>
      </c>
      <c r="K11" s="78">
        <f t="shared" si="0"/>
        <v>4.2123626192265062E-2</v>
      </c>
    </row>
    <row r="12" spans="1:11">
      <c r="A12" s="43" t="s">
        <v>54</v>
      </c>
      <c r="B12" s="44">
        <v>62258.220999999998</v>
      </c>
      <c r="C12" s="44">
        <v>102782.595</v>
      </c>
      <c r="D12" s="44">
        <v>157026.16800000001</v>
      </c>
      <c r="E12" s="72">
        <v>12</v>
      </c>
      <c r="F12" s="72">
        <v>8</v>
      </c>
      <c r="G12" s="45">
        <v>8</v>
      </c>
      <c r="H12" s="48">
        <v>9.7101677667274667E-3</v>
      </c>
      <c r="I12" s="48">
        <v>1.3905926578678314E-2</v>
      </c>
      <c r="J12" s="47">
        <v>1.6647937631411956E-2</v>
      </c>
      <c r="K12" s="78">
        <f t="shared" si="0"/>
        <v>0.52775056905305817</v>
      </c>
    </row>
    <row r="13" spans="1:11">
      <c r="A13" s="43" t="s">
        <v>61</v>
      </c>
      <c r="B13" s="44">
        <v>16408.252</v>
      </c>
      <c r="C13" s="44">
        <v>49292.868000000002</v>
      </c>
      <c r="D13" s="44">
        <v>150270.05300000001</v>
      </c>
      <c r="E13" s="72">
        <v>36</v>
      </c>
      <c r="F13" s="72">
        <v>15</v>
      </c>
      <c r="G13" s="45">
        <v>9</v>
      </c>
      <c r="H13" s="48">
        <v>2.5591299770473929E-3</v>
      </c>
      <c r="I13" s="48">
        <v>6.669057180940817E-3</v>
      </c>
      <c r="J13" s="47">
        <v>1.5931653316617708E-2</v>
      </c>
      <c r="K13" s="78">
        <f t="shared" si="0"/>
        <v>2.0485151117601843</v>
      </c>
    </row>
    <row r="14" spans="1:11">
      <c r="A14" s="43" t="s">
        <v>33</v>
      </c>
      <c r="B14" s="44">
        <v>67391.505000000005</v>
      </c>
      <c r="C14" s="44">
        <v>35032.328000000001</v>
      </c>
      <c r="D14" s="44">
        <v>111842.35799999999</v>
      </c>
      <c r="E14" s="72">
        <v>11</v>
      </c>
      <c r="F14" s="72">
        <v>20</v>
      </c>
      <c r="G14" s="45">
        <v>10</v>
      </c>
      <c r="H14" s="48">
        <v>1.0510785709765992E-2</v>
      </c>
      <c r="I14" s="48">
        <v>4.7396836112979686E-3</v>
      </c>
      <c r="J14" s="47">
        <v>1.185754339069172E-2</v>
      </c>
      <c r="K14" s="78">
        <f t="shared" si="0"/>
        <v>2.192547123902242</v>
      </c>
    </row>
    <row r="15" spans="1:11">
      <c r="A15" s="43" t="s">
        <v>46</v>
      </c>
      <c r="B15" s="44">
        <v>86141.028000000006</v>
      </c>
      <c r="C15" s="44">
        <v>82530.066000000006</v>
      </c>
      <c r="D15" s="44">
        <v>109974.38499999999</v>
      </c>
      <c r="E15" s="72">
        <v>8</v>
      </c>
      <c r="F15" s="72">
        <v>10</v>
      </c>
      <c r="G15" s="45">
        <v>11</v>
      </c>
      <c r="H15" s="48">
        <v>1.3435074437452498E-2</v>
      </c>
      <c r="I15" s="48">
        <v>1.1165869458048568E-2</v>
      </c>
      <c r="J15" s="47">
        <v>1.1659500616055831E-2</v>
      </c>
      <c r="K15" s="78">
        <f t="shared" si="0"/>
        <v>0.33253722346471881</v>
      </c>
    </row>
    <row r="16" spans="1:11">
      <c r="A16" s="43" t="s">
        <v>44</v>
      </c>
      <c r="B16" s="44">
        <v>73570.857999999993</v>
      </c>
      <c r="C16" s="44">
        <v>91252.077999999994</v>
      </c>
      <c r="D16" s="44">
        <v>100779.421</v>
      </c>
      <c r="E16" s="72">
        <v>10</v>
      </c>
      <c r="F16" s="72">
        <v>9</v>
      </c>
      <c r="G16" s="45">
        <v>12</v>
      </c>
      <c r="H16" s="48">
        <v>1.1474554885242924E-2</v>
      </c>
      <c r="I16" s="48">
        <v>1.2345910285878912E-2</v>
      </c>
      <c r="J16" s="47">
        <v>1.0684649168397259E-2</v>
      </c>
      <c r="K16" s="78">
        <f t="shared" si="0"/>
        <v>0.10440686074020156</v>
      </c>
    </row>
    <row r="17" spans="1:11">
      <c r="A17" s="43" t="s">
        <v>82</v>
      </c>
      <c r="B17" s="44">
        <v>44448.911</v>
      </c>
      <c r="C17" s="44">
        <v>55920.345000000001</v>
      </c>
      <c r="D17" s="44">
        <v>99694.092999999993</v>
      </c>
      <c r="E17" s="72">
        <v>15</v>
      </c>
      <c r="F17" s="72">
        <v>13</v>
      </c>
      <c r="G17" s="45">
        <v>13</v>
      </c>
      <c r="H17" s="48">
        <v>6.9325203310633948E-3</v>
      </c>
      <c r="I17" s="48">
        <v>7.5657188050599518E-3</v>
      </c>
      <c r="J17" s="47">
        <v>1.0569582532792771E-2</v>
      </c>
      <c r="K17" s="78">
        <f t="shared" si="0"/>
        <v>0.78278751677944758</v>
      </c>
    </row>
    <row r="18" spans="1:11">
      <c r="A18" s="43" t="s">
        <v>35</v>
      </c>
      <c r="B18" s="44">
        <v>80421.524000000005</v>
      </c>
      <c r="C18" s="44">
        <v>78688.347999999998</v>
      </c>
      <c r="D18" s="44">
        <v>92901.41</v>
      </c>
      <c r="E18" s="72">
        <v>9</v>
      </c>
      <c r="F18" s="72">
        <v>11</v>
      </c>
      <c r="G18" s="45">
        <v>14</v>
      </c>
      <c r="H18" s="48">
        <v>1.2543026086400694E-2</v>
      </c>
      <c r="I18" s="48">
        <v>1.064610588870118E-2</v>
      </c>
      <c r="J18" s="47">
        <v>9.8494212732124428E-3</v>
      </c>
      <c r="K18" s="78">
        <f t="shared" si="0"/>
        <v>0.1806247349353427</v>
      </c>
    </row>
    <row r="19" spans="1:11">
      <c r="A19" s="43" t="s">
        <v>34</v>
      </c>
      <c r="B19" s="44">
        <v>43627.38</v>
      </c>
      <c r="C19" s="44">
        <v>44704.680999999997</v>
      </c>
      <c r="D19" s="44">
        <v>92735.516000000003</v>
      </c>
      <c r="E19" s="72">
        <v>16</v>
      </c>
      <c r="F19" s="72">
        <v>17</v>
      </c>
      <c r="G19" s="45">
        <v>15</v>
      </c>
      <c r="H19" s="48">
        <v>6.804389399799435E-3</v>
      </c>
      <c r="I19" s="48">
        <v>6.0483004122364823E-3</v>
      </c>
      <c r="J19" s="47">
        <v>9.8318331667165536E-3</v>
      </c>
      <c r="K19" s="78">
        <f t="shared" si="0"/>
        <v>1.0744028125376852</v>
      </c>
    </row>
    <row r="20" spans="1:11">
      <c r="A20" s="43" t="s">
        <v>51</v>
      </c>
      <c r="B20" s="44">
        <v>60614.828999999998</v>
      </c>
      <c r="C20" s="44">
        <v>69029.03</v>
      </c>
      <c r="D20" s="44">
        <v>83431.603000000003</v>
      </c>
      <c r="E20" s="72">
        <v>13</v>
      </c>
      <c r="F20" s="72">
        <v>12</v>
      </c>
      <c r="G20" s="45">
        <v>16</v>
      </c>
      <c r="H20" s="48">
        <v>9.4538544354085749E-3</v>
      </c>
      <c r="I20" s="48">
        <v>9.3392526524299427E-3</v>
      </c>
      <c r="J20" s="47">
        <v>8.8454309299117757E-3</v>
      </c>
      <c r="K20" s="78">
        <f t="shared" si="0"/>
        <v>0.20864515986969545</v>
      </c>
    </row>
    <row r="21" spans="1:11">
      <c r="A21" s="43" t="s">
        <v>86</v>
      </c>
      <c r="B21" s="44">
        <v>18819.688999999998</v>
      </c>
      <c r="C21" s="44">
        <v>27467.296999999999</v>
      </c>
      <c r="D21" s="44">
        <v>52914.417000000001</v>
      </c>
      <c r="E21" s="72">
        <v>30</v>
      </c>
      <c r="F21" s="72">
        <v>26</v>
      </c>
      <c r="G21" s="45">
        <v>17</v>
      </c>
      <c r="H21" s="48">
        <v>2.9352322403757005E-3</v>
      </c>
      <c r="I21" s="48">
        <v>3.716176025685585E-3</v>
      </c>
      <c r="J21" s="47">
        <v>5.6099943419527665E-3</v>
      </c>
      <c r="K21" s="78">
        <f t="shared" si="0"/>
        <v>0.92645155437027538</v>
      </c>
    </row>
    <row r="22" spans="1:11">
      <c r="A22" s="43" t="s">
        <v>81</v>
      </c>
      <c r="B22" s="44">
        <v>28769.706999999999</v>
      </c>
      <c r="C22" s="44">
        <v>33827.050000000003</v>
      </c>
      <c r="D22" s="44">
        <v>51279.436000000002</v>
      </c>
      <c r="E22" s="72">
        <v>23</v>
      </c>
      <c r="F22" s="72">
        <v>21</v>
      </c>
      <c r="G22" s="45">
        <v>18</v>
      </c>
      <c r="H22" s="48">
        <v>4.4870970786266701E-3</v>
      </c>
      <c r="I22" s="48">
        <v>4.5766160474278771E-3</v>
      </c>
      <c r="J22" s="47">
        <v>5.4366534137289839E-3</v>
      </c>
      <c r="K22" s="78">
        <f t="shared" si="0"/>
        <v>0.5159298845154987</v>
      </c>
    </row>
    <row r="23" spans="1:11">
      <c r="A23" s="43" t="s">
        <v>62</v>
      </c>
      <c r="B23" s="44">
        <v>37294.152000000002</v>
      </c>
      <c r="C23" s="44">
        <v>45166.483</v>
      </c>
      <c r="D23" s="44">
        <v>50269.184999999998</v>
      </c>
      <c r="E23" s="72">
        <v>19</v>
      </c>
      <c r="F23" s="72">
        <v>16</v>
      </c>
      <c r="G23" s="45">
        <v>19</v>
      </c>
      <c r="H23" s="48">
        <v>5.816620950955774E-3</v>
      </c>
      <c r="I23" s="48">
        <v>6.1107797133855418E-3</v>
      </c>
      <c r="J23" s="47">
        <v>5.3295464528046645E-3</v>
      </c>
      <c r="K23" s="78">
        <f t="shared" si="0"/>
        <v>0.11297541143506784</v>
      </c>
    </row>
    <row r="24" spans="1:11">
      <c r="A24" s="43" t="s">
        <v>38</v>
      </c>
      <c r="B24" s="44">
        <v>37951.311999999998</v>
      </c>
      <c r="C24" s="44">
        <v>36251.546999999999</v>
      </c>
      <c r="D24" s="44">
        <v>46160.290999999997</v>
      </c>
      <c r="E24" s="72">
        <v>18</v>
      </c>
      <c r="F24" s="72">
        <v>19</v>
      </c>
      <c r="G24" s="45">
        <v>20</v>
      </c>
      <c r="H24" s="48">
        <v>5.9191155893679858E-3</v>
      </c>
      <c r="I24" s="48">
        <v>4.9046373167120957E-3</v>
      </c>
      <c r="J24" s="47">
        <v>4.8939209012336497E-3</v>
      </c>
      <c r="K24" s="78">
        <f t="shared" si="0"/>
        <v>0.27333299734767169</v>
      </c>
    </row>
    <row r="25" spans="1:11">
      <c r="A25" s="43" t="s">
        <v>37</v>
      </c>
      <c r="B25" s="44">
        <v>41156.748</v>
      </c>
      <c r="C25" s="44">
        <v>29956.883000000002</v>
      </c>
      <c r="D25" s="44">
        <v>42453.756999999998</v>
      </c>
      <c r="E25" s="72">
        <v>17</v>
      </c>
      <c r="F25" s="72">
        <v>23</v>
      </c>
      <c r="G25" s="45">
        <v>21</v>
      </c>
      <c r="H25" s="48">
        <v>6.4190547271327459E-3</v>
      </c>
      <c r="I25" s="48">
        <v>4.0530034829735183E-3</v>
      </c>
      <c r="J25" s="47">
        <v>4.500953616566117E-3</v>
      </c>
      <c r="K25" s="78">
        <f t="shared" si="0"/>
        <v>0.41716202583559836</v>
      </c>
    </row>
    <row r="26" spans="1:11">
      <c r="A26" s="43" t="s">
        <v>43</v>
      </c>
      <c r="B26" s="44">
        <v>45548.332000000002</v>
      </c>
      <c r="C26" s="44">
        <v>55890.542000000001</v>
      </c>
      <c r="D26" s="44">
        <v>42217.161999999997</v>
      </c>
      <c r="E26" s="72">
        <v>14</v>
      </c>
      <c r="F26" s="72">
        <v>14</v>
      </c>
      <c r="G26" s="45">
        <v>22</v>
      </c>
      <c r="H26" s="48">
        <v>7.1039926633078912E-3</v>
      </c>
      <c r="I26" s="48">
        <v>7.5616866211106713E-3</v>
      </c>
      <c r="J26" s="47">
        <v>4.4758697795593836E-3</v>
      </c>
      <c r="K26" s="78">
        <f t="shared" si="0"/>
        <v>-0.24464568620572702</v>
      </c>
    </row>
    <row r="27" spans="1:11">
      <c r="A27" s="43" t="s">
        <v>50</v>
      </c>
      <c r="B27" s="44">
        <v>31199.587</v>
      </c>
      <c r="C27" s="44">
        <v>40917.036999999997</v>
      </c>
      <c r="D27" s="44">
        <v>41938.917000000001</v>
      </c>
      <c r="E27" s="72">
        <v>21</v>
      </c>
      <c r="F27" s="72">
        <v>18</v>
      </c>
      <c r="G27" s="45">
        <v>23</v>
      </c>
      <c r="H27" s="48">
        <v>4.8660758235062537E-3</v>
      </c>
      <c r="I27" s="48">
        <v>5.5358527612487688E-3</v>
      </c>
      <c r="J27" s="47">
        <v>4.4463702033724888E-3</v>
      </c>
      <c r="K27" s="78">
        <f t="shared" si="0"/>
        <v>2.4974437909568215E-2</v>
      </c>
    </row>
    <row r="28" spans="1:11">
      <c r="A28" s="43" t="s">
        <v>59</v>
      </c>
      <c r="B28" s="44">
        <v>28712.675999999999</v>
      </c>
      <c r="C28" s="44">
        <v>33656.144</v>
      </c>
      <c r="D28" s="44">
        <v>35411.133000000002</v>
      </c>
      <c r="E28" s="72">
        <v>24</v>
      </c>
      <c r="F28" s="72">
        <v>22</v>
      </c>
      <c r="G28" s="45">
        <v>24</v>
      </c>
      <c r="H28" s="48">
        <v>4.4782021797842462E-3</v>
      </c>
      <c r="I28" s="48">
        <v>4.5534933943380653E-3</v>
      </c>
      <c r="J28" s="47">
        <v>3.754293575078733E-3</v>
      </c>
      <c r="K28" s="78">
        <f t="shared" si="0"/>
        <v>5.2144684191985924E-2</v>
      </c>
    </row>
    <row r="29" spans="1:11">
      <c r="A29" s="43" t="s">
        <v>40</v>
      </c>
      <c r="B29" s="44">
        <v>27459.99</v>
      </c>
      <c r="C29" s="44">
        <v>25479.983</v>
      </c>
      <c r="D29" s="44">
        <v>32767.456999999999</v>
      </c>
      <c r="E29" s="72">
        <v>25</v>
      </c>
      <c r="F29" s="72">
        <v>27</v>
      </c>
      <c r="G29" s="45">
        <v>25</v>
      </c>
      <c r="H29" s="48">
        <v>4.2828257134533065E-3</v>
      </c>
      <c r="I29" s="48">
        <v>3.4473032406310776E-3</v>
      </c>
      <c r="J29" s="47">
        <v>3.4740106532815157E-3</v>
      </c>
      <c r="K29" s="78">
        <f t="shared" si="0"/>
        <v>0.28600780463629039</v>
      </c>
    </row>
    <row r="30" spans="1:11">
      <c r="A30" s="43" t="s">
        <v>91</v>
      </c>
      <c r="B30" s="44">
        <v>19932.439999999999</v>
      </c>
      <c r="C30" s="44">
        <v>24503.876</v>
      </c>
      <c r="D30" s="44">
        <v>31433.837</v>
      </c>
      <c r="E30" s="72">
        <v>28</v>
      </c>
      <c r="F30" s="72">
        <v>28</v>
      </c>
      <c r="G30" s="45">
        <v>26</v>
      </c>
      <c r="H30" s="48">
        <v>3.1087835998434526E-3</v>
      </c>
      <c r="I30" s="48">
        <v>3.3152412677364064E-3</v>
      </c>
      <c r="J30" s="47">
        <v>3.332620062994656E-3</v>
      </c>
      <c r="K30" s="78">
        <f t="shared" si="0"/>
        <v>0.2828108091960635</v>
      </c>
    </row>
    <row r="31" spans="1:11">
      <c r="A31" s="43" t="s">
        <v>45</v>
      </c>
      <c r="B31" s="44">
        <v>29794.172999999999</v>
      </c>
      <c r="C31" s="44">
        <v>28721.022000000001</v>
      </c>
      <c r="D31" s="44">
        <v>30894.656999999999</v>
      </c>
      <c r="E31" s="72">
        <v>22</v>
      </c>
      <c r="F31" s="72">
        <v>24</v>
      </c>
      <c r="G31" s="45">
        <v>27</v>
      </c>
      <c r="H31" s="48">
        <v>4.6468789768487253E-3</v>
      </c>
      <c r="I31" s="48">
        <v>3.8857982053926987E-3</v>
      </c>
      <c r="J31" s="47">
        <v>3.2754561193893794E-3</v>
      </c>
      <c r="K31" s="78">
        <f t="shared" si="0"/>
        <v>7.5680976812036782E-2</v>
      </c>
    </row>
    <row r="32" spans="1:11">
      <c r="A32" s="43" t="s">
        <v>76</v>
      </c>
      <c r="B32" s="44">
        <v>18371.469000000001</v>
      </c>
      <c r="C32" s="44">
        <v>18912.103999999999</v>
      </c>
      <c r="D32" s="44">
        <v>28737.608</v>
      </c>
      <c r="E32" s="72">
        <v>32</v>
      </c>
      <c r="F32" s="72">
        <v>35</v>
      </c>
      <c r="G32" s="45">
        <v>28</v>
      </c>
      <c r="H32" s="48">
        <v>2.8653251449512656E-3</v>
      </c>
      <c r="I32" s="48">
        <v>2.5587049020539755E-3</v>
      </c>
      <c r="J32" s="47">
        <v>3.0467654643394548E-3</v>
      </c>
      <c r="K32" s="78">
        <f t="shared" si="0"/>
        <v>0.51953521406185166</v>
      </c>
    </row>
    <row r="33" spans="1:11">
      <c r="A33" s="43" t="s">
        <v>47</v>
      </c>
      <c r="B33" s="44">
        <v>24671.468000000001</v>
      </c>
      <c r="C33" s="44">
        <v>27957.035</v>
      </c>
      <c r="D33" s="44">
        <v>27993.35</v>
      </c>
      <c r="E33" s="72">
        <v>26</v>
      </c>
      <c r="F33" s="72">
        <v>25</v>
      </c>
      <c r="G33" s="45">
        <v>29</v>
      </c>
      <c r="H33" s="48">
        <v>3.8479109984759794E-3</v>
      </c>
      <c r="I33" s="48">
        <v>3.782434915829279E-3</v>
      </c>
      <c r="J33" s="47">
        <v>2.9678591207440395E-3</v>
      </c>
      <c r="K33" s="78">
        <f t="shared" si="0"/>
        <v>1.2989574895907463E-3</v>
      </c>
    </row>
    <row r="34" spans="1:11">
      <c r="A34" s="43" t="s">
        <v>102</v>
      </c>
      <c r="B34" s="44">
        <v>8756.6389999999992</v>
      </c>
      <c r="C34" s="44">
        <v>13441.607</v>
      </c>
      <c r="D34" s="44">
        <v>25765.948</v>
      </c>
      <c r="E34" s="72">
        <v>51</v>
      </c>
      <c r="F34" s="72">
        <v>41</v>
      </c>
      <c r="G34" s="45">
        <v>30</v>
      </c>
      <c r="H34" s="48">
        <v>1.3657382494541345E-3</v>
      </c>
      <c r="I34" s="48">
        <v>1.8185763848582385E-3</v>
      </c>
      <c r="J34" s="47">
        <v>2.7317096301949085E-3</v>
      </c>
      <c r="K34" s="78">
        <f t="shared" si="0"/>
        <v>0.91688002781215072</v>
      </c>
    </row>
    <row r="35" spans="1:11">
      <c r="A35" s="43" t="s">
        <v>52</v>
      </c>
      <c r="B35" s="44">
        <v>18700.987000000001</v>
      </c>
      <c r="C35" s="44">
        <v>20106.900000000001</v>
      </c>
      <c r="D35" s="44">
        <v>24880.494999999999</v>
      </c>
      <c r="E35" s="72">
        <v>31</v>
      </c>
      <c r="F35" s="72">
        <v>34</v>
      </c>
      <c r="G35" s="45">
        <v>31</v>
      </c>
      <c r="H35" s="48">
        <v>2.9167187602965627E-3</v>
      </c>
      <c r="I35" s="48">
        <v>2.7203543082836837E-3</v>
      </c>
      <c r="J35" s="47">
        <v>2.6378337717485214E-3</v>
      </c>
      <c r="K35" s="78">
        <f t="shared" si="0"/>
        <v>0.23741078933102555</v>
      </c>
    </row>
    <row r="36" spans="1:11">
      <c r="A36" s="43" t="s">
        <v>49</v>
      </c>
      <c r="B36" s="44">
        <v>16944.272000000001</v>
      </c>
      <c r="C36" s="44">
        <v>21970.444</v>
      </c>
      <c r="D36" s="44">
        <v>22605.668000000001</v>
      </c>
      <c r="E36" s="72">
        <v>34</v>
      </c>
      <c r="F36" s="72">
        <v>30</v>
      </c>
      <c r="G36" s="45">
        <v>32</v>
      </c>
      <c r="H36" s="48">
        <v>2.6427308901913978E-3</v>
      </c>
      <c r="I36" s="48">
        <v>2.972481684909429E-3</v>
      </c>
      <c r="J36" s="47">
        <v>2.3966562756623155E-3</v>
      </c>
      <c r="K36" s="78">
        <f t="shared" si="0"/>
        <v>2.8912661027697073E-2</v>
      </c>
    </row>
    <row r="37" spans="1:11">
      <c r="A37" s="43" t="s">
        <v>66</v>
      </c>
      <c r="B37" s="44">
        <v>11934.357</v>
      </c>
      <c r="C37" s="44">
        <v>14962.805</v>
      </c>
      <c r="D37" s="44">
        <v>19767.118999999999</v>
      </c>
      <c r="E37" s="72">
        <v>43</v>
      </c>
      <c r="F37" s="72">
        <v>38</v>
      </c>
      <c r="G37" s="45">
        <v>33</v>
      </c>
      <c r="H37" s="48">
        <v>1.8613543207092011E-3</v>
      </c>
      <c r="I37" s="48">
        <v>2.0243862080061392E-3</v>
      </c>
      <c r="J37" s="47">
        <v>2.0957128894892106E-3</v>
      </c>
      <c r="K37" s="78">
        <f t="shared" si="0"/>
        <v>0.32108378074832888</v>
      </c>
    </row>
    <row r="38" spans="1:11">
      <c r="A38" s="43" t="s">
        <v>42</v>
      </c>
      <c r="B38" s="44">
        <v>15183.812</v>
      </c>
      <c r="C38" s="44">
        <v>15222.668</v>
      </c>
      <c r="D38" s="44">
        <v>19577.721000000001</v>
      </c>
      <c r="E38" s="72">
        <v>38</v>
      </c>
      <c r="F38" s="72">
        <v>37</v>
      </c>
      <c r="G38" s="45">
        <v>34</v>
      </c>
      <c r="H38" s="48">
        <v>2.3681589272917022E-3</v>
      </c>
      <c r="I38" s="48">
        <v>2.0595442597999771E-3</v>
      </c>
      <c r="J38" s="47">
        <v>2.0756328854257215E-3</v>
      </c>
      <c r="K38" s="78">
        <f t="shared" si="0"/>
        <v>0.28608999421126446</v>
      </c>
    </row>
    <row r="39" spans="1:11">
      <c r="A39" s="43" t="s">
        <v>31</v>
      </c>
      <c r="B39" s="44">
        <v>19313.446</v>
      </c>
      <c r="C39" s="44">
        <v>20263.855</v>
      </c>
      <c r="D39" s="44">
        <v>19350.787</v>
      </c>
      <c r="E39" s="72">
        <v>29</v>
      </c>
      <c r="F39" s="72">
        <v>33</v>
      </c>
      <c r="G39" s="45">
        <v>35</v>
      </c>
      <c r="H39" s="48">
        <v>3.0122415610563552E-3</v>
      </c>
      <c r="I39" s="48">
        <v>2.741589466883799E-3</v>
      </c>
      <c r="J39" s="47">
        <v>2.0515733090725186E-3</v>
      </c>
      <c r="K39" s="78">
        <f t="shared" si="0"/>
        <v>-4.505894855643211E-2</v>
      </c>
    </row>
    <row r="40" spans="1:11">
      <c r="A40" s="43" t="s">
        <v>56</v>
      </c>
      <c r="B40" s="44">
        <v>10405.289000000001</v>
      </c>
      <c r="C40" s="44">
        <v>10334.386</v>
      </c>
      <c r="D40" s="44">
        <v>18551.748</v>
      </c>
      <c r="E40" s="72">
        <v>47</v>
      </c>
      <c r="F40" s="72">
        <v>49</v>
      </c>
      <c r="G40" s="45">
        <v>36</v>
      </c>
      <c r="H40" s="48">
        <v>1.6228716501758681E-3</v>
      </c>
      <c r="I40" s="48">
        <v>1.3981862683241366E-3</v>
      </c>
      <c r="J40" s="47">
        <v>1.9668590757285212E-3</v>
      </c>
      <c r="K40" s="78">
        <f t="shared" si="0"/>
        <v>0.79514757819187309</v>
      </c>
    </row>
    <row r="41" spans="1:11">
      <c r="A41" s="43" t="s">
        <v>57</v>
      </c>
      <c r="B41" s="44">
        <v>17980.847000000002</v>
      </c>
      <c r="C41" s="44">
        <v>22445.72</v>
      </c>
      <c r="D41" s="44">
        <v>18520.8</v>
      </c>
      <c r="E41" s="72">
        <v>33</v>
      </c>
      <c r="F41" s="72">
        <v>29</v>
      </c>
      <c r="G41" s="45">
        <v>37</v>
      </c>
      <c r="H41" s="48">
        <v>2.8044013811101077E-3</v>
      </c>
      <c r="I41" s="48">
        <v>3.0367839450402222E-3</v>
      </c>
      <c r="J41" s="47">
        <v>1.9635779641763566E-3</v>
      </c>
      <c r="K41" s="78">
        <f t="shared" si="0"/>
        <v>-0.17486273552374354</v>
      </c>
    </row>
    <row r="42" spans="1:11">
      <c r="A42" s="43" t="s">
        <v>53</v>
      </c>
      <c r="B42" s="44">
        <v>16628.289000000001</v>
      </c>
      <c r="C42" s="44">
        <v>21460.49</v>
      </c>
      <c r="D42" s="44">
        <v>17664.868999999999</v>
      </c>
      <c r="E42" s="72">
        <v>35</v>
      </c>
      <c r="F42" s="72">
        <v>31</v>
      </c>
      <c r="G42" s="45">
        <v>38</v>
      </c>
      <c r="H42" s="48">
        <v>2.593448275106173E-3</v>
      </c>
      <c r="I42" s="48">
        <v>2.9034876798203061E-3</v>
      </c>
      <c r="J42" s="47">
        <v>1.8728320325505394E-3</v>
      </c>
      <c r="K42" s="78">
        <f t="shared" si="0"/>
        <v>-0.17686553289323792</v>
      </c>
    </row>
    <row r="43" spans="1:11">
      <c r="A43" s="43" t="s">
        <v>103</v>
      </c>
      <c r="B43" s="44">
        <v>24406.383999999998</v>
      </c>
      <c r="C43" s="44">
        <v>17121.425999999999</v>
      </c>
      <c r="D43" s="44">
        <v>16365.495000000001</v>
      </c>
      <c r="E43" s="72">
        <v>27</v>
      </c>
      <c r="F43" s="72">
        <v>36</v>
      </c>
      <c r="G43" s="45">
        <v>39</v>
      </c>
      <c r="H43" s="48">
        <v>3.8065668985172735E-3</v>
      </c>
      <c r="I43" s="48">
        <v>2.3164358992714077E-3</v>
      </c>
      <c r="J43" s="47">
        <v>1.7350722082652122E-3</v>
      </c>
      <c r="K43" s="78">
        <f t="shared" si="0"/>
        <v>-4.4151170585907895E-2</v>
      </c>
    </row>
    <row r="44" spans="1:11">
      <c r="A44" s="43" t="s">
        <v>74</v>
      </c>
      <c r="B44" s="44">
        <v>6944.87</v>
      </c>
      <c r="C44" s="44">
        <v>7940.9769999999999</v>
      </c>
      <c r="D44" s="44">
        <v>16262.23</v>
      </c>
      <c r="E44" s="72">
        <v>59</v>
      </c>
      <c r="F44" s="72">
        <v>52</v>
      </c>
      <c r="G44" s="45">
        <v>40</v>
      </c>
      <c r="H44" s="48">
        <v>1.0831638253542867E-3</v>
      </c>
      <c r="I44" s="48">
        <v>1.0743710365064549E-3</v>
      </c>
      <c r="J44" s="47">
        <v>1.7241240376424166E-3</v>
      </c>
      <c r="K44" s="78">
        <f t="shared" si="0"/>
        <v>1.0478878102782567</v>
      </c>
    </row>
    <row r="45" spans="1:11">
      <c r="A45" s="43" t="s">
        <v>63</v>
      </c>
      <c r="B45" s="44">
        <v>11705.135</v>
      </c>
      <c r="C45" s="44">
        <v>13545.790999999999</v>
      </c>
      <c r="D45" s="44">
        <v>15597.78</v>
      </c>
      <c r="E45" s="72">
        <v>44</v>
      </c>
      <c r="F45" s="72">
        <v>40</v>
      </c>
      <c r="G45" s="45">
        <v>41</v>
      </c>
      <c r="H45" s="48">
        <v>1.8256034746349967E-3</v>
      </c>
      <c r="I45" s="48">
        <v>1.8326719139181247E-3</v>
      </c>
      <c r="J45" s="47">
        <v>1.6536789500491713E-3</v>
      </c>
      <c r="K45" s="78">
        <f t="shared" si="0"/>
        <v>0.15148535807174368</v>
      </c>
    </row>
    <row r="46" spans="1:11">
      <c r="A46" s="43" t="s">
        <v>65</v>
      </c>
      <c r="B46" s="44">
        <v>32292.999</v>
      </c>
      <c r="C46" s="44">
        <v>20917.797999999999</v>
      </c>
      <c r="D46" s="44">
        <v>15078.938</v>
      </c>
      <c r="E46" s="72">
        <v>20</v>
      </c>
      <c r="F46" s="72">
        <v>32</v>
      </c>
      <c r="G46" s="45">
        <v>42</v>
      </c>
      <c r="H46" s="48">
        <v>5.0366109558569357E-3</v>
      </c>
      <c r="I46" s="48">
        <v>2.8300644012308122E-3</v>
      </c>
      <c r="J46" s="47">
        <v>1.598671244221713E-3</v>
      </c>
      <c r="K46" s="78">
        <f t="shared" si="0"/>
        <v>-0.2791335875793427</v>
      </c>
    </row>
    <row r="47" spans="1:11">
      <c r="A47" s="43" t="s">
        <v>73</v>
      </c>
      <c r="B47" s="44">
        <v>10659.99</v>
      </c>
      <c r="C47" s="44">
        <v>10362.813</v>
      </c>
      <c r="D47" s="44">
        <v>14073.413</v>
      </c>
      <c r="E47" s="72">
        <v>46</v>
      </c>
      <c r="F47" s="72">
        <v>48</v>
      </c>
      <c r="G47" s="45">
        <v>43</v>
      </c>
      <c r="H47" s="48">
        <v>1.6625963548113131E-3</v>
      </c>
      <c r="I47" s="48">
        <v>1.4020322869506569E-3</v>
      </c>
      <c r="J47" s="47">
        <v>1.4920653345186531E-3</v>
      </c>
      <c r="K47" s="78">
        <f t="shared" si="0"/>
        <v>0.35806879850094764</v>
      </c>
    </row>
    <row r="48" spans="1:11">
      <c r="A48" s="43" t="s">
        <v>75</v>
      </c>
      <c r="B48" s="44">
        <v>15280.128000000001</v>
      </c>
      <c r="C48" s="44">
        <v>13334.553</v>
      </c>
      <c r="D48" s="44">
        <v>14069.459000000001</v>
      </c>
      <c r="E48" s="72">
        <v>37</v>
      </c>
      <c r="F48" s="72">
        <v>42</v>
      </c>
      <c r="G48" s="45">
        <v>44</v>
      </c>
      <c r="H48" s="48">
        <v>2.3831809517504501E-3</v>
      </c>
      <c r="I48" s="48">
        <v>1.8040925603940495E-3</v>
      </c>
      <c r="J48" s="47">
        <v>1.4916461308519457E-3</v>
      </c>
      <c r="K48" s="78">
        <f t="shared" si="0"/>
        <v>5.511290854669082E-2</v>
      </c>
    </row>
    <row r="49" spans="1:11">
      <c r="A49" s="43" t="s">
        <v>72</v>
      </c>
      <c r="B49" s="44">
        <v>13762.492</v>
      </c>
      <c r="C49" s="44">
        <v>13631.191999999999</v>
      </c>
      <c r="D49" s="44">
        <v>13744.938</v>
      </c>
      <c r="E49" s="72">
        <v>40</v>
      </c>
      <c r="F49" s="72">
        <v>39</v>
      </c>
      <c r="G49" s="45">
        <v>45</v>
      </c>
      <c r="H49" s="48">
        <v>2.1464812849092594E-3</v>
      </c>
      <c r="I49" s="48">
        <v>1.8442262051456006E-3</v>
      </c>
      <c r="J49" s="47">
        <v>1.4572403662784675E-3</v>
      </c>
      <c r="K49" s="78">
        <f t="shared" si="0"/>
        <v>8.3445380271953695E-3</v>
      </c>
    </row>
    <row r="50" spans="1:11">
      <c r="A50" s="43" t="s">
        <v>48</v>
      </c>
      <c r="B50" s="44">
        <v>13966.43</v>
      </c>
      <c r="C50" s="44">
        <v>13097.724</v>
      </c>
      <c r="D50" s="44">
        <v>13471.1</v>
      </c>
      <c r="E50" s="72">
        <v>39</v>
      </c>
      <c r="F50" s="72">
        <v>43</v>
      </c>
      <c r="G50" s="45">
        <v>46</v>
      </c>
      <c r="H50" s="48">
        <v>2.1782886857987078E-3</v>
      </c>
      <c r="I50" s="48">
        <v>1.7720508836325142E-3</v>
      </c>
      <c r="J50" s="47">
        <v>1.4282080208854971E-3</v>
      </c>
      <c r="K50" s="78">
        <f t="shared" si="0"/>
        <v>2.8506937541209476E-2</v>
      </c>
    </row>
    <row r="51" spans="1:11">
      <c r="A51" s="43" t="s">
        <v>80</v>
      </c>
      <c r="B51" s="44">
        <v>4619.9629999999997</v>
      </c>
      <c r="C51" s="44">
        <v>5677.6139999999996</v>
      </c>
      <c r="D51" s="44">
        <v>13174.94</v>
      </c>
      <c r="E51" s="72">
        <v>69</v>
      </c>
      <c r="F51" s="72">
        <v>64</v>
      </c>
      <c r="G51" s="45">
        <v>47</v>
      </c>
      <c r="H51" s="48">
        <v>7.2055730288331764E-4</v>
      </c>
      <c r="I51" s="48">
        <v>7.6815032181349469E-4</v>
      </c>
      <c r="J51" s="47">
        <v>1.3968090937403162E-3</v>
      </c>
      <c r="K51" s="78">
        <f t="shared" si="0"/>
        <v>1.320506466272628</v>
      </c>
    </row>
    <row r="52" spans="1:11">
      <c r="A52" s="43" t="s">
        <v>58</v>
      </c>
      <c r="B52" s="44">
        <v>11117.555</v>
      </c>
      <c r="C52" s="44">
        <v>11318.699000000001</v>
      </c>
      <c r="D52" s="44">
        <v>12881.857</v>
      </c>
      <c r="E52" s="72">
        <v>45</v>
      </c>
      <c r="F52" s="72">
        <v>46</v>
      </c>
      <c r="G52" s="45">
        <v>48</v>
      </c>
      <c r="H52" s="48">
        <v>1.7339609528164931E-3</v>
      </c>
      <c r="I52" s="48">
        <v>1.5313584684270684E-3</v>
      </c>
      <c r="J52" s="47">
        <v>1.3657363905917102E-3</v>
      </c>
      <c r="K52" s="78">
        <f t="shared" si="0"/>
        <v>0.13810403474816324</v>
      </c>
    </row>
    <row r="53" spans="1:11">
      <c r="A53" s="43" t="s">
        <v>60</v>
      </c>
      <c r="B53" s="44">
        <v>9512.9969999999994</v>
      </c>
      <c r="C53" s="44">
        <v>7866.2550000000001</v>
      </c>
      <c r="D53" s="44">
        <v>12522.331</v>
      </c>
      <c r="E53" s="72">
        <v>50</v>
      </c>
      <c r="F53" s="72">
        <v>53</v>
      </c>
      <c r="G53" s="45">
        <v>49</v>
      </c>
      <c r="H53" s="48">
        <v>1.4837044064329287E-3</v>
      </c>
      <c r="I53" s="48">
        <v>1.0642615559488568E-3</v>
      </c>
      <c r="J53" s="47">
        <v>1.3276193907240767E-3</v>
      </c>
      <c r="K53" s="78">
        <f t="shared" si="0"/>
        <v>0.59190504248845222</v>
      </c>
    </row>
    <row r="54" spans="1:11">
      <c r="A54" s="43" t="s">
        <v>84</v>
      </c>
      <c r="B54" s="44">
        <v>12707.377</v>
      </c>
      <c r="C54" s="44">
        <v>12300.227999999999</v>
      </c>
      <c r="D54" s="44">
        <v>11765.037</v>
      </c>
      <c r="E54" s="72">
        <v>41</v>
      </c>
      <c r="F54" s="72">
        <v>44</v>
      </c>
      <c r="G54" s="45">
        <v>50</v>
      </c>
      <c r="H54" s="48">
        <v>1.9819191837340483E-3</v>
      </c>
      <c r="I54" s="48">
        <v>1.6641540084583696E-3</v>
      </c>
      <c r="J54" s="47">
        <v>1.2473309684743375E-3</v>
      </c>
      <c r="K54" s="78">
        <f t="shared" si="0"/>
        <v>-4.3510656875628606E-2</v>
      </c>
    </row>
    <row r="55" spans="1:11">
      <c r="A55" s="43" t="s">
        <v>71</v>
      </c>
      <c r="B55" s="44">
        <v>6961.9780000000001</v>
      </c>
      <c r="C55" s="44">
        <v>10236.290000000001</v>
      </c>
      <c r="D55" s="44">
        <v>11101.117</v>
      </c>
      <c r="E55" s="72">
        <v>58</v>
      </c>
      <c r="F55" s="72">
        <v>50</v>
      </c>
      <c r="G55" s="45">
        <v>51</v>
      </c>
      <c r="H55" s="48">
        <v>1.0858320922511706E-3</v>
      </c>
      <c r="I55" s="48">
        <v>1.3849144125818098E-3</v>
      </c>
      <c r="J55" s="47">
        <v>1.1769420715597352E-3</v>
      </c>
      <c r="K55" s="78">
        <f t="shared" si="0"/>
        <v>8.448637152718419E-2</v>
      </c>
    </row>
    <row r="56" spans="1:11">
      <c r="A56" s="43" t="s">
        <v>41</v>
      </c>
      <c r="B56" s="44">
        <v>10355.921</v>
      </c>
      <c r="C56" s="44">
        <v>10566.395</v>
      </c>
      <c r="D56" s="44">
        <v>10645.257</v>
      </c>
      <c r="E56" s="72">
        <v>48</v>
      </c>
      <c r="F56" s="72">
        <v>47</v>
      </c>
      <c r="G56" s="45">
        <v>52</v>
      </c>
      <c r="H56" s="48">
        <v>1.6151719190462587E-3</v>
      </c>
      <c r="I56" s="48">
        <v>1.4295758252777491E-3</v>
      </c>
      <c r="J56" s="47">
        <v>1.1286117267177503E-3</v>
      </c>
      <c r="K56" s="78">
        <f t="shared" si="0"/>
        <v>7.4634726413311814E-3</v>
      </c>
    </row>
    <row r="57" spans="1:11">
      <c r="A57" s="43" t="s">
        <v>55</v>
      </c>
      <c r="B57" s="44">
        <v>8718.3130000000001</v>
      </c>
      <c r="C57" s="44">
        <v>11925.598</v>
      </c>
      <c r="D57" s="44">
        <v>9676.3690000000006</v>
      </c>
      <c r="E57" s="72">
        <v>52</v>
      </c>
      <c r="F57" s="72">
        <v>45</v>
      </c>
      <c r="G57" s="45">
        <v>53</v>
      </c>
      <c r="H57" s="48">
        <v>1.3597606952636995E-3</v>
      </c>
      <c r="I57" s="48">
        <v>1.6134686052131E-3</v>
      </c>
      <c r="J57" s="47">
        <v>1.0258900771910073E-3</v>
      </c>
      <c r="K57" s="78">
        <f t="shared" si="0"/>
        <v>-0.18860513326040329</v>
      </c>
    </row>
    <row r="58" spans="1:11">
      <c r="A58" s="43" t="s">
        <v>69</v>
      </c>
      <c r="B58" s="44">
        <v>9675.7759999999998</v>
      </c>
      <c r="C58" s="44">
        <v>10138.174999999999</v>
      </c>
      <c r="D58" s="44">
        <v>8738.19</v>
      </c>
      <c r="E58" s="72">
        <v>49</v>
      </c>
      <c r="F58" s="72">
        <v>51</v>
      </c>
      <c r="G58" s="45">
        <v>54</v>
      </c>
      <c r="H58" s="48">
        <v>1.5090924013597374E-3</v>
      </c>
      <c r="I58" s="48">
        <v>1.3716399862427292E-3</v>
      </c>
      <c r="J58" s="47">
        <v>9.2642420040096526E-4</v>
      </c>
      <c r="K58" s="78">
        <f t="shared" si="0"/>
        <v>-0.13809043540873966</v>
      </c>
    </row>
    <row r="59" spans="1:11">
      <c r="A59" s="43" t="s">
        <v>79</v>
      </c>
      <c r="B59" s="44">
        <v>6088.8689999999997</v>
      </c>
      <c r="C59" s="44">
        <v>7098.7420000000002</v>
      </c>
      <c r="D59" s="44">
        <v>7547.9759999999997</v>
      </c>
      <c r="E59" s="72">
        <v>63</v>
      </c>
      <c r="F59" s="72">
        <v>58</v>
      </c>
      <c r="G59" s="45">
        <v>55</v>
      </c>
      <c r="H59" s="48">
        <v>9.4965674492411382E-4</v>
      </c>
      <c r="I59" s="48">
        <v>9.60421217745865E-4</v>
      </c>
      <c r="J59" s="47">
        <v>8.0023753551315268E-4</v>
      </c>
      <c r="K59" s="78">
        <f t="shared" si="0"/>
        <v>6.3283607151802368E-2</v>
      </c>
    </row>
    <row r="60" spans="1:11">
      <c r="A60" s="43" t="s">
        <v>67</v>
      </c>
      <c r="B60" s="44">
        <v>6501.9920000000002</v>
      </c>
      <c r="C60" s="44">
        <v>7421.6229999999996</v>
      </c>
      <c r="D60" s="44">
        <v>7242.9629999999997</v>
      </c>
      <c r="E60" s="72">
        <v>61</v>
      </c>
      <c r="F60" s="72">
        <v>55</v>
      </c>
      <c r="G60" s="45">
        <v>56</v>
      </c>
      <c r="H60" s="48">
        <v>1.0140899004794863E-3</v>
      </c>
      <c r="I60" s="48">
        <v>1.0041052624973155E-3</v>
      </c>
      <c r="J60" s="47">
        <v>7.6790001199433474E-4</v>
      </c>
      <c r="K60" s="78">
        <f t="shared" si="0"/>
        <v>-2.407290157422437E-2</v>
      </c>
    </row>
    <row r="61" spans="1:11">
      <c r="A61" s="43" t="s">
        <v>70</v>
      </c>
      <c r="B61" s="44">
        <v>7936.4830000000002</v>
      </c>
      <c r="C61" s="44">
        <v>7255.902</v>
      </c>
      <c r="D61" s="44">
        <v>7111.3549999999996</v>
      </c>
      <c r="E61" s="72">
        <v>55</v>
      </c>
      <c r="F61" s="72">
        <v>57</v>
      </c>
      <c r="G61" s="45">
        <v>57</v>
      </c>
      <c r="H61" s="48">
        <v>1.2378217714858976E-3</v>
      </c>
      <c r="I61" s="48">
        <v>9.8168411173200215E-4</v>
      </c>
      <c r="J61" s="47">
        <v>7.5394691230591291E-4</v>
      </c>
      <c r="K61" s="78">
        <f t="shared" si="0"/>
        <v>-1.9921299929354097E-2</v>
      </c>
    </row>
    <row r="62" spans="1:11">
      <c r="A62" s="43" t="s">
        <v>118</v>
      </c>
      <c r="B62" s="44">
        <v>4329.2650000000003</v>
      </c>
      <c r="C62" s="44">
        <v>7810.0360000000001</v>
      </c>
      <c r="D62" s="44">
        <v>7027.3829999999998</v>
      </c>
      <c r="E62" s="72">
        <v>74</v>
      </c>
      <c r="F62" s="72">
        <v>54</v>
      </c>
      <c r="G62" s="45">
        <v>58</v>
      </c>
      <c r="H62" s="48">
        <v>6.7521828894888261E-4</v>
      </c>
      <c r="I62" s="48">
        <v>1.0566554307452002E-3</v>
      </c>
      <c r="J62" s="47">
        <v>7.4504418840587536E-4</v>
      </c>
      <c r="K62" s="78">
        <f t="shared" si="0"/>
        <v>-0.10021118980757582</v>
      </c>
    </row>
    <row r="63" spans="1:11">
      <c r="A63" s="43" t="s">
        <v>68</v>
      </c>
      <c r="B63" s="44">
        <v>6315.2479999999996</v>
      </c>
      <c r="C63" s="44">
        <v>6659.7089999999998</v>
      </c>
      <c r="D63" s="44">
        <v>6968.3789999999999</v>
      </c>
      <c r="E63" s="72">
        <v>62</v>
      </c>
      <c r="F63" s="72">
        <v>62</v>
      </c>
      <c r="G63" s="45">
        <v>59</v>
      </c>
      <c r="H63" s="48">
        <v>9.8496417956578136E-4</v>
      </c>
      <c r="I63" s="48">
        <v>9.0102243856912906E-4</v>
      </c>
      <c r="J63" s="47">
        <v>7.3878857557067054E-4</v>
      </c>
      <c r="K63" s="78">
        <f t="shared" si="0"/>
        <v>4.6348872000263164E-2</v>
      </c>
    </row>
    <row r="64" spans="1:11">
      <c r="A64" s="43" t="s">
        <v>92</v>
      </c>
      <c r="B64" s="44">
        <v>8448.1090000000004</v>
      </c>
      <c r="C64" s="44">
        <v>7355.6670000000004</v>
      </c>
      <c r="D64" s="44">
        <v>6899.598</v>
      </c>
      <c r="E64" s="72">
        <v>53</v>
      </c>
      <c r="F64" s="72">
        <v>56</v>
      </c>
      <c r="G64" s="45">
        <v>60</v>
      </c>
      <c r="H64" s="48">
        <v>1.317618049214741E-3</v>
      </c>
      <c r="I64" s="48">
        <v>9.9518177410491508E-4</v>
      </c>
      <c r="J64" s="47">
        <v>7.3149640374472276E-4</v>
      </c>
      <c r="K64" s="78">
        <f t="shared" si="0"/>
        <v>-6.2002398966674366E-2</v>
      </c>
    </row>
    <row r="65" spans="1:11">
      <c r="A65" s="43" t="s">
        <v>78</v>
      </c>
      <c r="B65" s="44">
        <v>12251.946</v>
      </c>
      <c r="C65" s="44">
        <v>6600.0469999999996</v>
      </c>
      <c r="D65" s="44">
        <v>6884.7</v>
      </c>
      <c r="E65" s="72">
        <v>42</v>
      </c>
      <c r="F65" s="72">
        <v>63</v>
      </c>
      <c r="G65" s="45">
        <v>61</v>
      </c>
      <c r="H65" s="48">
        <v>1.9108874172438291E-3</v>
      </c>
      <c r="I65" s="48">
        <v>8.9295049417487528E-4</v>
      </c>
      <c r="J65" s="47">
        <v>7.299169155741092E-4</v>
      </c>
      <c r="K65" s="78">
        <f t="shared" si="0"/>
        <v>4.312893529394568E-2</v>
      </c>
    </row>
    <row r="66" spans="1:11">
      <c r="A66" s="43" t="s">
        <v>64</v>
      </c>
      <c r="B66" s="44">
        <v>6938.5969999999998</v>
      </c>
      <c r="C66" s="44">
        <v>6981.3789999999999</v>
      </c>
      <c r="D66" s="44">
        <v>6865.4840000000004</v>
      </c>
      <c r="E66" s="72">
        <v>60</v>
      </c>
      <c r="F66" s="72">
        <v>59</v>
      </c>
      <c r="G66" s="45">
        <v>62</v>
      </c>
      <c r="H66" s="48">
        <v>1.0821854504276939E-3</v>
      </c>
      <c r="I66" s="48">
        <v>9.4454264160120319E-4</v>
      </c>
      <c r="J66" s="47">
        <v>7.2787963240277681E-4</v>
      </c>
      <c r="K66" s="78">
        <f t="shared" si="0"/>
        <v>-1.6600588508373426E-2</v>
      </c>
    </row>
    <row r="67" spans="1:11">
      <c r="A67" s="43" t="s">
        <v>85</v>
      </c>
      <c r="B67" s="44">
        <v>6028.3109999999997</v>
      </c>
      <c r="C67" s="44">
        <v>5142.451</v>
      </c>
      <c r="D67" s="44">
        <v>6501.1229999999996</v>
      </c>
      <c r="E67" s="72">
        <v>64</v>
      </c>
      <c r="F67" s="72">
        <v>69</v>
      </c>
      <c r="G67" s="45">
        <v>63</v>
      </c>
      <c r="H67" s="48">
        <v>9.4021175388240891E-4</v>
      </c>
      <c r="I67" s="48">
        <v>6.9574567601110744E-4</v>
      </c>
      <c r="J67" s="47">
        <v>6.8925002511771019E-4</v>
      </c>
      <c r="K67" s="78">
        <f t="shared" si="0"/>
        <v>0.26420708724302866</v>
      </c>
    </row>
    <row r="68" spans="1:11">
      <c r="A68" s="43" t="s">
        <v>90</v>
      </c>
      <c r="B68" s="44">
        <v>7136.7950000000001</v>
      </c>
      <c r="C68" s="44">
        <v>6846.8329999999996</v>
      </c>
      <c r="D68" s="44">
        <v>6362.61</v>
      </c>
      <c r="E68" s="72">
        <v>57</v>
      </c>
      <c r="F68" s="72">
        <v>61</v>
      </c>
      <c r="G68" s="45">
        <v>64</v>
      </c>
      <c r="H68" s="48">
        <v>1.1130976062862727E-3</v>
      </c>
      <c r="I68" s="48">
        <v>9.2633929892966572E-4</v>
      </c>
      <c r="J68" s="47">
        <v>6.7456485630470217E-4</v>
      </c>
      <c r="K68" s="78">
        <f t="shared" si="0"/>
        <v>-7.0722186447369162E-2</v>
      </c>
    </row>
    <row r="69" spans="1:11">
      <c r="A69" s="43" t="s">
        <v>107</v>
      </c>
      <c r="B69" s="44">
        <v>7778.5519999999997</v>
      </c>
      <c r="C69" s="44">
        <v>6945.3050000000003</v>
      </c>
      <c r="D69" s="44">
        <v>6041.1329999999998</v>
      </c>
      <c r="E69" s="72">
        <v>56</v>
      </c>
      <c r="F69" s="72">
        <v>60</v>
      </c>
      <c r="G69" s="45">
        <v>65</v>
      </c>
      <c r="H69" s="48">
        <v>1.2131898998882971E-3</v>
      </c>
      <c r="I69" s="48">
        <v>9.3966202542879358E-4</v>
      </c>
      <c r="J69" s="47">
        <v>6.4048181706290251E-4</v>
      </c>
      <c r="K69" s="78">
        <f t="shared" si="0"/>
        <v>-0.1301846355199664</v>
      </c>
    </row>
    <row r="70" spans="1:11">
      <c r="A70" s="43" t="s">
        <v>93</v>
      </c>
      <c r="B70" s="44">
        <v>5830.4530000000004</v>
      </c>
      <c r="C70" s="44">
        <v>5174.3580000000002</v>
      </c>
      <c r="D70" s="44">
        <v>5812.308</v>
      </c>
      <c r="E70" s="72">
        <v>66</v>
      </c>
      <c r="F70" s="72">
        <v>68</v>
      </c>
      <c r="G70" s="45">
        <v>66</v>
      </c>
      <c r="H70" s="48">
        <v>9.0935262647513597E-4</v>
      </c>
      <c r="I70" s="48">
        <v>7.0006251972716549E-4</v>
      </c>
      <c r="J70" s="47">
        <v>6.1622175660910709E-4</v>
      </c>
      <c r="K70" s="78">
        <f t="shared" ref="K70:K106" si="1">D70/C70-1</f>
        <v>0.123290657507656</v>
      </c>
    </row>
    <row r="71" spans="1:11">
      <c r="A71" s="43" t="s">
        <v>83</v>
      </c>
      <c r="B71" s="44">
        <v>5249.4129999999996</v>
      </c>
      <c r="C71" s="44">
        <v>4794.0360000000001</v>
      </c>
      <c r="D71" s="44">
        <v>5458.6909999999998</v>
      </c>
      <c r="E71" s="72">
        <v>68</v>
      </c>
      <c r="F71" s="72">
        <v>71</v>
      </c>
      <c r="G71" s="45">
        <v>67</v>
      </c>
      <c r="H71" s="48">
        <v>8.1873012251410351E-4</v>
      </c>
      <c r="I71" s="48">
        <v>6.486070198124563E-4</v>
      </c>
      <c r="J71" s="47">
        <v>5.7873122979827001E-4</v>
      </c>
      <c r="K71" s="78">
        <f t="shared" si="1"/>
        <v>0.13864205441928257</v>
      </c>
    </row>
    <row r="72" spans="1:11">
      <c r="A72" s="43" t="s">
        <v>77</v>
      </c>
      <c r="B72" s="44">
        <v>5982.0389999999998</v>
      </c>
      <c r="C72" s="44">
        <v>5409.5020000000004</v>
      </c>
      <c r="D72" s="44">
        <v>5427.8729999999996</v>
      </c>
      <c r="E72" s="72">
        <v>65</v>
      </c>
      <c r="F72" s="72">
        <v>66</v>
      </c>
      <c r="G72" s="45">
        <v>68</v>
      </c>
      <c r="H72" s="48">
        <v>9.3299489359174935E-4</v>
      </c>
      <c r="I72" s="48">
        <v>7.3187622514505983E-4</v>
      </c>
      <c r="J72" s="47">
        <v>5.7546390086539521E-4</v>
      </c>
      <c r="K72" s="78">
        <f t="shared" si="1"/>
        <v>3.3960612270775847E-3</v>
      </c>
    </row>
    <row r="73" spans="1:11">
      <c r="A73" s="43" t="s">
        <v>88</v>
      </c>
      <c r="B73" s="44">
        <v>5444.8509999999997</v>
      </c>
      <c r="C73" s="44">
        <v>5253.1760000000004</v>
      </c>
      <c r="D73" s="44">
        <v>5286.3320000000003</v>
      </c>
      <c r="E73" s="72">
        <v>67</v>
      </c>
      <c r="F73" s="72">
        <v>67</v>
      </c>
      <c r="G73" s="45">
        <v>69</v>
      </c>
      <c r="H73" s="48">
        <v>8.4921181212090557E-4</v>
      </c>
      <c r="I73" s="48">
        <v>7.1072616682693243E-4</v>
      </c>
      <c r="J73" s="47">
        <v>5.6045770304308283E-4</v>
      </c>
      <c r="K73" s="78">
        <f t="shared" si="1"/>
        <v>6.3116103477209862E-3</v>
      </c>
    </row>
    <row r="74" spans="1:11">
      <c r="A74" s="43" t="s">
        <v>111</v>
      </c>
      <c r="B74" s="44">
        <v>8134.1040000000003</v>
      </c>
      <c r="C74" s="44">
        <v>5413.4170000000004</v>
      </c>
      <c r="D74" s="44">
        <v>5157.7610000000004</v>
      </c>
      <c r="E74" s="72">
        <v>54</v>
      </c>
      <c r="F74" s="72">
        <v>65</v>
      </c>
      <c r="G74" s="45">
        <v>70</v>
      </c>
      <c r="H74" s="48">
        <v>1.26864393494329E-3</v>
      </c>
      <c r="I74" s="48">
        <v>7.3240590337078984E-4</v>
      </c>
      <c r="J74" s="47">
        <v>5.4682658654530098E-4</v>
      </c>
      <c r="K74" s="78">
        <f t="shared" si="1"/>
        <v>-4.72263636812017E-2</v>
      </c>
    </row>
    <row r="75" spans="1:11">
      <c r="A75" s="43" t="s">
        <v>104</v>
      </c>
      <c r="B75" s="44">
        <v>4179.9870000000001</v>
      </c>
      <c r="C75" s="44">
        <v>4646.674</v>
      </c>
      <c r="D75" s="44">
        <v>4869.357</v>
      </c>
      <c r="E75" s="72">
        <v>77</v>
      </c>
      <c r="F75" s="72">
        <v>73</v>
      </c>
      <c r="G75" s="45">
        <v>71</v>
      </c>
      <c r="H75" s="48">
        <v>6.5193599143701601E-4</v>
      </c>
      <c r="I75" s="48">
        <v>6.2866974198358655E-4</v>
      </c>
      <c r="J75" s="47">
        <v>5.1624995167098028E-4</v>
      </c>
      <c r="K75" s="78">
        <f t="shared" si="1"/>
        <v>4.7923095099849933E-2</v>
      </c>
    </row>
    <row r="76" spans="1:11">
      <c r="A76" s="43" t="s">
        <v>89</v>
      </c>
      <c r="B76" s="44">
        <v>3405.7460000000001</v>
      </c>
      <c r="C76" s="44">
        <v>3474.607</v>
      </c>
      <c r="D76" s="44">
        <v>4534.8720000000003</v>
      </c>
      <c r="E76" s="72">
        <v>82</v>
      </c>
      <c r="F76" s="72">
        <v>80</v>
      </c>
      <c r="G76" s="45">
        <v>72</v>
      </c>
      <c r="H76" s="48">
        <v>5.3118069388556741E-4</v>
      </c>
      <c r="I76" s="48">
        <v>4.7009544594356389E-4</v>
      </c>
      <c r="J76" s="47">
        <v>4.8078780233901141E-4</v>
      </c>
      <c r="K76" s="78">
        <f t="shared" si="1"/>
        <v>0.30514674033638922</v>
      </c>
    </row>
    <row r="77" spans="1:11">
      <c r="A77" s="43" t="s">
        <v>105</v>
      </c>
      <c r="B77" s="44">
        <v>4355.3729999999996</v>
      </c>
      <c r="C77" s="44">
        <v>4696.1459999999997</v>
      </c>
      <c r="D77" s="44">
        <v>4382.5119999999997</v>
      </c>
      <c r="E77" s="72">
        <v>73</v>
      </c>
      <c r="F77" s="72">
        <v>72</v>
      </c>
      <c r="G77" s="45">
        <v>73</v>
      </c>
      <c r="H77" s="48">
        <v>6.7929025014503883E-4</v>
      </c>
      <c r="I77" s="48">
        <v>6.3536303475071674E-4</v>
      </c>
      <c r="J77" s="47">
        <v>4.6463457253134054E-4</v>
      </c>
      <c r="K77" s="78">
        <f t="shared" si="1"/>
        <v>-6.6785402327781074E-2</v>
      </c>
    </row>
    <row r="78" spans="1:11">
      <c r="A78" s="43" t="s">
        <v>96</v>
      </c>
      <c r="B78" s="44">
        <v>4462.07</v>
      </c>
      <c r="C78" s="44">
        <v>4062.7220000000002</v>
      </c>
      <c r="D78" s="44">
        <v>4256.03</v>
      </c>
      <c r="E78" s="72">
        <v>72</v>
      </c>
      <c r="F78" s="72">
        <v>76</v>
      </c>
      <c r="G78" s="45">
        <v>74</v>
      </c>
      <c r="H78" s="48">
        <v>6.9593135799498078E-4</v>
      </c>
      <c r="I78" s="48">
        <v>5.4966420960261917E-4</v>
      </c>
      <c r="J78" s="47">
        <v>4.5122493212353126E-4</v>
      </c>
      <c r="K78" s="78">
        <f t="shared" si="1"/>
        <v>4.7580907578711917E-2</v>
      </c>
    </row>
    <row r="79" spans="1:11">
      <c r="A79" s="43" t="s">
        <v>97</v>
      </c>
      <c r="B79" s="44">
        <v>3795.3739999999998</v>
      </c>
      <c r="C79" s="44">
        <v>3495.5430000000001</v>
      </c>
      <c r="D79" s="44">
        <v>4125.8500000000004</v>
      </c>
      <c r="E79" s="72">
        <v>80</v>
      </c>
      <c r="F79" s="72">
        <v>79</v>
      </c>
      <c r="G79" s="45">
        <v>75</v>
      </c>
      <c r="H79" s="48">
        <v>5.9194942748967228E-4</v>
      </c>
      <c r="I79" s="48">
        <v>4.7292797297648431E-4</v>
      </c>
      <c r="J79" s="47">
        <v>4.3742322920700086E-4</v>
      </c>
      <c r="K79" s="78">
        <f t="shared" si="1"/>
        <v>0.18031733553270546</v>
      </c>
    </row>
    <row r="80" spans="1:11">
      <c r="A80" s="43" t="s">
        <v>101</v>
      </c>
      <c r="B80" s="44">
        <v>4030.2220000000002</v>
      </c>
      <c r="C80" s="44">
        <v>4281.8620000000001</v>
      </c>
      <c r="D80" s="44">
        <v>4048.9160000000002</v>
      </c>
      <c r="E80" s="72">
        <v>79</v>
      </c>
      <c r="F80" s="72">
        <v>74</v>
      </c>
      <c r="G80" s="45">
        <v>76</v>
      </c>
      <c r="H80" s="48">
        <v>6.285777384669554E-4</v>
      </c>
      <c r="I80" s="48">
        <v>5.7931266078690351E-4</v>
      </c>
      <c r="J80" s="47">
        <v>4.2926667511128446E-4</v>
      </c>
      <c r="K80" s="78">
        <f t="shared" si="1"/>
        <v>-5.4402967680882708E-2</v>
      </c>
    </row>
    <row r="81" spans="1:11">
      <c r="A81" s="43" t="s">
        <v>87</v>
      </c>
      <c r="B81" s="44">
        <v>4580.665</v>
      </c>
      <c r="C81" s="44">
        <v>4213.5219999999999</v>
      </c>
      <c r="D81" s="44">
        <v>4025.7350000000001</v>
      </c>
      <c r="E81" s="72">
        <v>70</v>
      </c>
      <c r="F81" s="72">
        <v>75</v>
      </c>
      <c r="G81" s="45">
        <v>77</v>
      </c>
      <c r="H81" s="48">
        <v>7.14428149708561E-4</v>
      </c>
      <c r="I81" s="48">
        <v>5.7006663014925638E-4</v>
      </c>
      <c r="J81" s="47">
        <v>4.2680902205161249E-4</v>
      </c>
      <c r="K81" s="78">
        <f t="shared" si="1"/>
        <v>-4.4567703693014993E-2</v>
      </c>
    </row>
    <row r="82" spans="1:11">
      <c r="A82" s="43" t="s">
        <v>98</v>
      </c>
      <c r="B82" s="44">
        <v>4300.8530000000001</v>
      </c>
      <c r="C82" s="44">
        <v>3920.0630000000001</v>
      </c>
      <c r="D82" s="44">
        <v>4019.8020000000001</v>
      </c>
      <c r="E82" s="72">
        <v>75</v>
      </c>
      <c r="F82" s="72">
        <v>77</v>
      </c>
      <c r="G82" s="45">
        <v>78</v>
      </c>
      <c r="H82" s="48">
        <v>6.7078698201211262E-4</v>
      </c>
      <c r="I82" s="48">
        <v>5.3036322211745524E-4</v>
      </c>
      <c r="J82" s="47">
        <v>4.2618000451125472E-4</v>
      </c>
      <c r="K82" s="78">
        <f t="shared" si="1"/>
        <v>2.5443213540190524E-2</v>
      </c>
    </row>
    <row r="83" spans="1:11">
      <c r="A83" s="43" t="s">
        <v>99</v>
      </c>
      <c r="B83" s="44">
        <v>3756.13</v>
      </c>
      <c r="C83" s="44">
        <v>3745.4319999999998</v>
      </c>
      <c r="D83" s="44">
        <v>3587.4209999999998</v>
      </c>
      <c r="E83" s="72">
        <v>81</v>
      </c>
      <c r="F83" s="72">
        <v>78</v>
      </c>
      <c r="G83" s="45">
        <v>79</v>
      </c>
      <c r="H83" s="48">
        <v>5.8582869648071125E-4</v>
      </c>
      <c r="I83" s="48">
        <v>5.0673659676944596E-4</v>
      </c>
      <c r="J83" s="47">
        <v>3.8033890673315994E-4</v>
      </c>
      <c r="K83" s="78">
        <f t="shared" si="1"/>
        <v>-4.2187656857740286E-2</v>
      </c>
    </row>
    <row r="84" spans="1:11">
      <c r="A84" s="43" t="s">
        <v>94</v>
      </c>
      <c r="B84" s="44">
        <v>4492.4589999999998</v>
      </c>
      <c r="C84" s="44">
        <v>2946.93</v>
      </c>
      <c r="D84" s="44">
        <v>3456.4369999999999</v>
      </c>
      <c r="E84" s="72">
        <v>71</v>
      </c>
      <c r="F84" s="72">
        <v>84</v>
      </c>
      <c r="G84" s="45">
        <v>80</v>
      </c>
      <c r="H84" s="48">
        <v>7.0067100977949095E-4</v>
      </c>
      <c r="I84" s="48">
        <v>3.9870361526194662E-4</v>
      </c>
      <c r="J84" s="47">
        <v>3.6645196361732933E-4</v>
      </c>
      <c r="K84" s="78">
        <f t="shared" si="1"/>
        <v>0.17289416443553129</v>
      </c>
    </row>
    <row r="85" spans="1:11">
      <c r="A85" s="43" t="s">
        <v>95</v>
      </c>
      <c r="B85" s="44">
        <v>4076.0949999999998</v>
      </c>
      <c r="C85" s="44">
        <v>3137.058</v>
      </c>
      <c r="D85" s="44">
        <v>3281.8609999999999</v>
      </c>
      <c r="E85" s="72">
        <v>78</v>
      </c>
      <c r="F85" s="72">
        <v>82</v>
      </c>
      <c r="G85" s="45">
        <v>81</v>
      </c>
      <c r="H85" s="48">
        <v>6.3573236831034725E-4</v>
      </c>
      <c r="I85" s="48">
        <v>4.2442690049862461E-4</v>
      </c>
      <c r="J85" s="47">
        <v>3.4794339019317641E-4</v>
      </c>
      <c r="K85" s="78">
        <f t="shared" si="1"/>
        <v>4.6158853295029889E-2</v>
      </c>
    </row>
    <row r="86" spans="1:11">
      <c r="A86" s="43" t="s">
        <v>113</v>
      </c>
      <c r="B86" s="44">
        <v>3006.4540000000002</v>
      </c>
      <c r="C86" s="44">
        <v>3144.6790000000001</v>
      </c>
      <c r="D86" s="44">
        <v>3041.4279999999999</v>
      </c>
      <c r="E86" s="72">
        <v>84</v>
      </c>
      <c r="F86" s="72">
        <v>81</v>
      </c>
      <c r="G86" s="45">
        <v>82</v>
      </c>
      <c r="H86" s="48">
        <v>4.6890470453611041E-4</v>
      </c>
      <c r="I86" s="48">
        <v>4.254579803857992E-4</v>
      </c>
      <c r="J86" s="47">
        <v>3.2245264785694825E-4</v>
      </c>
      <c r="K86" s="78">
        <f t="shared" si="1"/>
        <v>-3.2833557892554488E-2</v>
      </c>
    </row>
    <row r="87" spans="1:11">
      <c r="A87" s="43" t="s">
        <v>110</v>
      </c>
      <c r="B87" s="44">
        <v>2977.7950000000001</v>
      </c>
      <c r="C87" s="44">
        <v>3000.8820000000001</v>
      </c>
      <c r="D87" s="44">
        <v>2984.0419999999999</v>
      </c>
      <c r="E87" s="72">
        <v>85</v>
      </c>
      <c r="F87" s="72">
        <v>83</v>
      </c>
      <c r="G87" s="45">
        <v>83</v>
      </c>
      <c r="H87" s="48">
        <v>4.6443487398912701E-4</v>
      </c>
      <c r="I87" s="48">
        <v>4.0600302768457381E-4</v>
      </c>
      <c r="J87" s="47">
        <v>3.1636857562182752E-4</v>
      </c>
      <c r="K87" s="78">
        <f t="shared" si="1"/>
        <v>-5.6116834983848118E-3</v>
      </c>
    </row>
    <row r="88" spans="1:11">
      <c r="A88" s="43" t="s">
        <v>109</v>
      </c>
      <c r="B88" s="44">
        <v>4238.3670000000002</v>
      </c>
      <c r="C88" s="44">
        <v>5010.2550000000001</v>
      </c>
      <c r="D88" s="44">
        <v>2975.66</v>
      </c>
      <c r="E88" s="72">
        <v>76</v>
      </c>
      <c r="F88" s="72">
        <v>70</v>
      </c>
      <c r="G88" s="45">
        <v>84</v>
      </c>
      <c r="H88" s="48">
        <v>6.6104128845829687E-4</v>
      </c>
      <c r="I88" s="48">
        <v>6.7786027556957396E-4</v>
      </c>
      <c r="J88" s="47">
        <v>3.1547991473807919E-4</v>
      </c>
      <c r="K88" s="78">
        <f t="shared" si="1"/>
        <v>-0.4060861173732675</v>
      </c>
    </row>
    <row r="89" spans="1:11">
      <c r="A89" s="43" t="s">
        <v>100</v>
      </c>
      <c r="B89" s="44">
        <v>2846.1619999999998</v>
      </c>
      <c r="C89" s="44">
        <v>2422.1889999999999</v>
      </c>
      <c r="D89" s="44">
        <v>2945.9929999999999</v>
      </c>
      <c r="E89" s="72">
        <v>86</v>
      </c>
      <c r="F89" s="72">
        <v>89</v>
      </c>
      <c r="G89" s="45">
        <v>85</v>
      </c>
      <c r="H89" s="48">
        <v>4.4390459713400068E-4</v>
      </c>
      <c r="I89" s="48">
        <v>3.2770900942598541E-4</v>
      </c>
      <c r="J89" s="47">
        <v>3.1233461499599352E-4</v>
      </c>
      <c r="K89" s="78">
        <f t="shared" si="1"/>
        <v>0.21625232382774429</v>
      </c>
    </row>
    <row r="90" spans="1:11">
      <c r="A90" s="43" t="s">
        <v>106</v>
      </c>
      <c r="B90" s="44">
        <v>3106.884</v>
      </c>
      <c r="C90" s="44">
        <v>2776.3029999999999</v>
      </c>
      <c r="D90" s="44">
        <v>2795.306</v>
      </c>
      <c r="E90" s="72">
        <v>83</v>
      </c>
      <c r="F90" s="72">
        <v>86</v>
      </c>
      <c r="G90" s="45">
        <v>86</v>
      </c>
      <c r="H90" s="48">
        <v>4.8456837325565891E-4</v>
      </c>
      <c r="I90" s="48">
        <v>3.756187093560377E-4</v>
      </c>
      <c r="J90" s="47">
        <v>2.9635875689656787E-4</v>
      </c>
      <c r="K90" s="78">
        <f t="shared" si="1"/>
        <v>6.84471399555453E-3</v>
      </c>
    </row>
    <row r="91" spans="1:11">
      <c r="A91" s="43" t="s">
        <v>119</v>
      </c>
      <c r="B91" s="44">
        <v>2348.6410000000001</v>
      </c>
      <c r="C91" s="44">
        <v>2257.8359999999998</v>
      </c>
      <c r="D91" s="44">
        <v>2510.1480000000001</v>
      </c>
      <c r="E91" s="72">
        <v>91</v>
      </c>
      <c r="F91" s="72">
        <v>91</v>
      </c>
      <c r="G91" s="45">
        <v>87</v>
      </c>
      <c r="H91" s="48">
        <v>3.6630822030418389E-4</v>
      </c>
      <c r="I91" s="48">
        <v>3.054729416269041E-4</v>
      </c>
      <c r="J91" s="47">
        <v>2.6612626342389922E-4</v>
      </c>
      <c r="K91" s="78">
        <f t="shared" si="1"/>
        <v>0.11174948047599575</v>
      </c>
    </row>
    <row r="92" spans="1:11">
      <c r="A92" s="43" t="s">
        <v>112</v>
      </c>
      <c r="B92" s="44">
        <v>2434.4639999999999</v>
      </c>
      <c r="C92" s="44">
        <v>2657.4470000000001</v>
      </c>
      <c r="D92" s="44">
        <v>2434.7910000000002</v>
      </c>
      <c r="E92" s="72">
        <v>90</v>
      </c>
      <c r="F92" s="72">
        <v>87</v>
      </c>
      <c r="G92" s="45">
        <v>88</v>
      </c>
      <c r="H92" s="48">
        <v>3.7969369317601313E-4</v>
      </c>
      <c r="I92" s="48">
        <v>3.5953813842439907E-4</v>
      </c>
      <c r="J92" s="47">
        <v>2.5813690310218327E-4</v>
      </c>
      <c r="K92" s="78">
        <f t="shared" si="1"/>
        <v>-8.3785678510239325E-2</v>
      </c>
    </row>
    <row r="93" spans="1:11">
      <c r="A93" s="43" t="s">
        <v>108</v>
      </c>
      <c r="B93" s="44">
        <v>2311.56</v>
      </c>
      <c r="C93" s="44">
        <v>2306.2689999999998</v>
      </c>
      <c r="D93" s="44">
        <v>2284.1219999999998</v>
      </c>
      <c r="E93" s="72">
        <v>92</v>
      </c>
      <c r="F93" s="72">
        <v>90</v>
      </c>
      <c r="G93" s="45">
        <v>89</v>
      </c>
      <c r="H93" s="48">
        <v>3.6052484382514792E-4</v>
      </c>
      <c r="I93" s="48">
        <v>3.1202566334000278E-4</v>
      </c>
      <c r="J93" s="47">
        <v>2.4216295336542846E-4</v>
      </c>
      <c r="K93" s="78">
        <f t="shared" si="1"/>
        <v>-9.6029561165674737E-3</v>
      </c>
    </row>
    <row r="94" spans="1:11">
      <c r="A94" s="43" t="s">
        <v>115</v>
      </c>
      <c r="B94" s="44">
        <v>2657.0309999999999</v>
      </c>
      <c r="C94" s="44">
        <v>2857.36</v>
      </c>
      <c r="D94" s="44">
        <v>2226.08</v>
      </c>
      <c r="E94" s="72">
        <v>88</v>
      </c>
      <c r="F94" s="72">
        <v>85</v>
      </c>
      <c r="G94" s="45">
        <v>90</v>
      </c>
      <c r="H94" s="48">
        <v>4.1440658529892221E-4</v>
      </c>
      <c r="I94" s="48">
        <v>3.8658528098898718E-4</v>
      </c>
      <c r="J94" s="47">
        <v>2.3600933191296832E-4</v>
      </c>
      <c r="K94" s="78">
        <f t="shared" si="1"/>
        <v>-0.22093120922809872</v>
      </c>
    </row>
    <row r="95" spans="1:11">
      <c r="A95" s="43" t="s">
        <v>114</v>
      </c>
      <c r="B95" s="44">
        <v>2452.453</v>
      </c>
      <c r="C95" s="44">
        <v>2464.3789999999999</v>
      </c>
      <c r="D95" s="44">
        <v>2144.7939999999999</v>
      </c>
      <c r="E95" s="72">
        <v>89</v>
      </c>
      <c r="F95" s="72">
        <v>88</v>
      </c>
      <c r="G95" s="45">
        <v>91</v>
      </c>
      <c r="H95" s="48">
        <v>3.8249936614819234E-4</v>
      </c>
      <c r="I95" s="48">
        <v>3.3341708716380127E-4</v>
      </c>
      <c r="J95" s="47">
        <v>2.2739137813148805E-4</v>
      </c>
      <c r="K95" s="78">
        <f t="shared" si="1"/>
        <v>-0.1296817575543372</v>
      </c>
    </row>
    <row r="96" spans="1:11">
      <c r="A96" s="43" t="s">
        <v>117</v>
      </c>
      <c r="B96" s="44">
        <v>2769.26</v>
      </c>
      <c r="C96" s="44">
        <v>2137.625</v>
      </c>
      <c r="D96" s="44">
        <v>2056.4549999999999</v>
      </c>
      <c r="E96" s="72">
        <v>87</v>
      </c>
      <c r="F96" s="72">
        <v>92</v>
      </c>
      <c r="G96" s="45">
        <v>92</v>
      </c>
      <c r="H96" s="48">
        <v>4.3191049724481702E-4</v>
      </c>
      <c r="I96" s="48">
        <v>2.8920904655839084E-4</v>
      </c>
      <c r="J96" s="47">
        <v>2.1802566424346083E-4</v>
      </c>
      <c r="K96" s="78">
        <f t="shared" si="1"/>
        <v>-3.7972048418221216E-2</v>
      </c>
    </row>
    <row r="97" spans="1:11">
      <c r="A97" s="43" t="s">
        <v>120</v>
      </c>
      <c r="B97" s="44">
        <v>1958.4</v>
      </c>
      <c r="C97" s="44">
        <v>1968.1579999999999</v>
      </c>
      <c r="D97" s="44">
        <v>2003.701</v>
      </c>
      <c r="E97" s="72">
        <v>93</v>
      </c>
      <c r="F97" s="72">
        <v>93</v>
      </c>
      <c r="G97" s="45">
        <v>93</v>
      </c>
      <c r="H97" s="48">
        <v>3.0544387952169519E-4</v>
      </c>
      <c r="I97" s="48">
        <v>2.6628108234899448E-4</v>
      </c>
      <c r="J97" s="47">
        <v>2.1243267733565125E-4</v>
      </c>
      <c r="K97" s="78">
        <f t="shared" si="1"/>
        <v>1.8059017619520557E-2</v>
      </c>
    </row>
    <row r="98" spans="1:11">
      <c r="A98" s="43" t="s">
        <v>121</v>
      </c>
      <c r="B98" s="44">
        <v>1414.2360000000001</v>
      </c>
      <c r="C98" s="44">
        <v>1497.096</v>
      </c>
      <c r="D98" s="44">
        <v>1985.4829999999999</v>
      </c>
      <c r="E98" s="72">
        <v>101</v>
      </c>
      <c r="F98" s="72">
        <v>100</v>
      </c>
      <c r="G98" s="45">
        <v>94</v>
      </c>
      <c r="H98" s="48">
        <v>2.2057277900288202E-4</v>
      </c>
      <c r="I98" s="48">
        <v>2.0254895351915359E-4</v>
      </c>
      <c r="J98" s="47">
        <v>2.1050120227240532E-4</v>
      </c>
      <c r="K98" s="78">
        <f t="shared" si="1"/>
        <v>0.32622290086941641</v>
      </c>
    </row>
    <row r="99" spans="1:11">
      <c r="A99" s="43" t="s">
        <v>125</v>
      </c>
      <c r="B99" s="44">
        <v>1416.383</v>
      </c>
      <c r="C99" s="44">
        <v>1776.479</v>
      </c>
      <c r="D99" s="44">
        <v>1883.01</v>
      </c>
      <c r="E99" s="72">
        <v>100</v>
      </c>
      <c r="F99" s="72">
        <v>94</v>
      </c>
      <c r="G99" s="45">
        <v>95</v>
      </c>
      <c r="H99" s="48">
        <v>2.2090763807627512E-4</v>
      </c>
      <c r="I99" s="48">
        <v>2.4034795524051394E-4</v>
      </c>
      <c r="J99" s="47">
        <v>1.9963699960712933E-4</v>
      </c>
      <c r="K99" s="78">
        <f t="shared" si="1"/>
        <v>5.9967497504895828E-2</v>
      </c>
    </row>
    <row r="100" spans="1:11">
      <c r="A100" s="43" t="s">
        <v>126</v>
      </c>
      <c r="B100" s="44">
        <v>1670.614</v>
      </c>
      <c r="C100" s="44">
        <v>1521.057</v>
      </c>
      <c r="D100" s="44">
        <v>1856.4380000000001</v>
      </c>
      <c r="E100" s="72">
        <v>96</v>
      </c>
      <c r="F100" s="72">
        <v>97</v>
      </c>
      <c r="G100" s="45">
        <v>96</v>
      </c>
      <c r="H100" s="48">
        <v>2.6055903867609135E-4</v>
      </c>
      <c r="I100" s="48">
        <v>2.0579074661410037E-4</v>
      </c>
      <c r="J100" s="47">
        <v>1.9681983222428982E-4</v>
      </c>
      <c r="K100" s="78">
        <f t="shared" si="1"/>
        <v>0.2204920657148286</v>
      </c>
    </row>
    <row r="101" spans="1:11">
      <c r="A101" s="43" t="s">
        <v>122</v>
      </c>
      <c r="B101" s="44">
        <v>1600.1559999999999</v>
      </c>
      <c r="C101" s="44">
        <v>1508.4690000000001</v>
      </c>
      <c r="D101" s="44">
        <v>1842.3019999999999</v>
      </c>
      <c r="E101" s="72">
        <v>97</v>
      </c>
      <c r="F101" s="72">
        <v>99</v>
      </c>
      <c r="G101" s="45">
        <v>97</v>
      </c>
      <c r="H101" s="48">
        <v>2.495699839051867E-4</v>
      </c>
      <c r="I101" s="48">
        <v>2.0408765861780682E-4</v>
      </c>
      <c r="J101" s="47">
        <v>1.953211314067443E-4</v>
      </c>
      <c r="K101" s="78">
        <f t="shared" si="1"/>
        <v>0.22130584055754543</v>
      </c>
    </row>
    <row r="102" spans="1:11">
      <c r="A102" s="43" t="s">
        <v>116</v>
      </c>
      <c r="B102" s="44">
        <v>1714.5519999999999</v>
      </c>
      <c r="C102" s="44">
        <v>1722.1020000000001</v>
      </c>
      <c r="D102" s="44">
        <v>1517.885</v>
      </c>
      <c r="E102" s="72">
        <v>95</v>
      </c>
      <c r="F102" s="72">
        <v>95</v>
      </c>
      <c r="G102" s="50">
        <v>98</v>
      </c>
      <c r="H102" s="48">
        <v>2.6741187424513967E-4</v>
      </c>
      <c r="I102" s="48">
        <v>2.3299104262735419E-4</v>
      </c>
      <c r="J102" s="47">
        <v>1.6092639292869794E-4</v>
      </c>
      <c r="K102" s="78">
        <f t="shared" si="1"/>
        <v>-0.11858589096348537</v>
      </c>
    </row>
    <row r="103" spans="1:11">
      <c r="A103" s="43" t="s">
        <v>123</v>
      </c>
      <c r="B103" s="44">
        <v>1917.6690000000001</v>
      </c>
      <c r="C103" s="44">
        <v>1533.0730000000001</v>
      </c>
      <c r="D103" s="44">
        <v>1470.085</v>
      </c>
      <c r="E103" s="72">
        <v>94</v>
      </c>
      <c r="F103" s="72">
        <v>96</v>
      </c>
      <c r="G103" s="50">
        <v>99</v>
      </c>
      <c r="H103" s="48">
        <v>2.9909122702128765E-4</v>
      </c>
      <c r="I103" s="48">
        <v>2.0741644611866532E-4</v>
      </c>
      <c r="J103" s="47">
        <v>1.5585862983597896E-4</v>
      </c>
      <c r="K103" s="78">
        <f t="shared" si="1"/>
        <v>-4.1086106141064449E-2</v>
      </c>
    </row>
    <row r="104" spans="1:11">
      <c r="A104" s="43" t="s">
        <v>124</v>
      </c>
      <c r="B104" s="44">
        <v>1573.0039999999999</v>
      </c>
      <c r="C104" s="44">
        <v>1512.453</v>
      </c>
      <c r="D104" s="44">
        <v>1415.422</v>
      </c>
      <c r="E104" s="72">
        <v>99</v>
      </c>
      <c r="F104" s="72">
        <v>98</v>
      </c>
      <c r="G104" s="50">
        <v>100</v>
      </c>
      <c r="H104" s="48">
        <v>2.4533519417031482E-4</v>
      </c>
      <c r="I104" s="48">
        <v>2.0462667216858798E-4</v>
      </c>
      <c r="J104" s="47">
        <v>1.5006325046490579E-4</v>
      </c>
      <c r="K104" s="78">
        <f t="shared" si="1"/>
        <v>-6.4154720840912005E-2</v>
      </c>
    </row>
    <row r="105" spans="1:11">
      <c r="A105" s="43" t="s">
        <v>128</v>
      </c>
      <c r="B105" s="44">
        <v>1591.3050000000001</v>
      </c>
      <c r="C105" s="44">
        <v>1452.3679999999999</v>
      </c>
      <c r="D105" s="44">
        <v>1302.83</v>
      </c>
      <c r="E105" s="72">
        <v>98</v>
      </c>
      <c r="F105" s="72">
        <v>101</v>
      </c>
      <c r="G105" s="50">
        <v>101</v>
      </c>
      <c r="H105" s="48">
        <v>2.4818952854486885E-4</v>
      </c>
      <c r="I105" s="48">
        <v>1.964974981729335E-4</v>
      </c>
      <c r="J105" s="47">
        <v>1.3812622991813973E-4</v>
      </c>
      <c r="K105" s="78">
        <f t="shared" si="1"/>
        <v>-0.10296150837804197</v>
      </c>
    </row>
    <row r="106" spans="1:11">
      <c r="A106" s="43" t="s">
        <v>127</v>
      </c>
      <c r="B106" s="44">
        <v>908.76</v>
      </c>
      <c r="C106" s="44">
        <v>840.23599999999999</v>
      </c>
      <c r="D106" s="44">
        <v>863.27200000000005</v>
      </c>
      <c r="E106" s="72">
        <v>102</v>
      </c>
      <c r="F106" s="72">
        <v>102</v>
      </c>
      <c r="G106" s="50">
        <v>102</v>
      </c>
      <c r="H106" s="48">
        <v>1.4173569237854153E-4</v>
      </c>
      <c r="I106" s="48">
        <v>1.1367936492323774E-4</v>
      </c>
      <c r="J106" s="47">
        <v>9.1524225535098464E-5</v>
      </c>
      <c r="K106" s="78">
        <f t="shared" si="1"/>
        <v>2.7416106903298765E-2</v>
      </c>
    </row>
    <row r="108" spans="1:11">
      <c r="C108" s="65" t="s">
        <v>165</v>
      </c>
    </row>
    <row r="109" spans="1:11">
      <c r="A109" s="22" t="s">
        <v>129</v>
      </c>
      <c r="B109" s="74" t="s">
        <v>164</v>
      </c>
      <c r="C109" s="48">
        <v>3.8449177001560725E-2</v>
      </c>
      <c r="E109" s="49"/>
    </row>
    <row r="110" spans="1:11">
      <c r="A110" s="22" t="s">
        <v>131</v>
      </c>
      <c r="B110" s="74" t="s">
        <v>163</v>
      </c>
      <c r="C110" s="48">
        <v>4.286504626844484E-2</v>
      </c>
      <c r="E110" s="49"/>
    </row>
    <row r="111" spans="1:11">
      <c r="A111" s="22" t="s">
        <v>133</v>
      </c>
      <c r="B111" s="74" t="s">
        <v>158</v>
      </c>
      <c r="C111" s="48">
        <v>4.9475295439790137E-2</v>
      </c>
      <c r="E111" s="49"/>
    </row>
    <row r="112" spans="1:11">
      <c r="A112" s="22" t="s">
        <v>135</v>
      </c>
      <c r="B112" s="74" t="s">
        <v>162</v>
      </c>
      <c r="C112" s="48">
        <v>0.136976785444305</v>
      </c>
      <c r="E112" s="49"/>
    </row>
    <row r="113" spans="1:5">
      <c r="A113" s="22" t="s">
        <v>137</v>
      </c>
      <c r="B113" s="74" t="s">
        <v>161</v>
      </c>
      <c r="C113" s="48">
        <v>0.46715426752164496</v>
      </c>
      <c r="E113" s="49"/>
    </row>
    <row r="115" spans="1:5">
      <c r="E115" s="49"/>
    </row>
    <row r="116" spans="1:5">
      <c r="A116" s="75"/>
      <c r="B116" s="76"/>
      <c r="E116" s="49"/>
    </row>
    <row r="117" spans="1:5">
      <c r="A117" s="75"/>
      <c r="B117" s="76"/>
      <c r="E117" s="49"/>
    </row>
    <row r="118" spans="1:5">
      <c r="A118" s="75"/>
      <c r="B118" s="76"/>
      <c r="E118" s="49"/>
    </row>
    <row r="119" spans="1:5">
      <c r="A119" s="75"/>
      <c r="B119" s="76"/>
      <c r="E119" s="49"/>
    </row>
    <row r="120" spans="1:5">
      <c r="A120" s="75"/>
      <c r="B120" s="76"/>
    </row>
    <row r="129" spans="1:8" ht="42.75" customHeight="1">
      <c r="C129" s="137" t="s">
        <v>165</v>
      </c>
      <c r="D129" s="100" t="s">
        <v>174</v>
      </c>
      <c r="E129" s="45"/>
      <c r="F129" s="45"/>
      <c r="G129" s="45"/>
      <c r="H129" s="101"/>
    </row>
    <row r="130" spans="1:8">
      <c r="C130" s="137"/>
      <c r="D130" s="99">
        <v>2017</v>
      </c>
      <c r="E130" s="99">
        <v>2018</v>
      </c>
      <c r="F130" s="99">
        <v>2019</v>
      </c>
      <c r="G130" s="99">
        <v>2020</v>
      </c>
      <c r="H130" s="102">
        <v>2021</v>
      </c>
    </row>
    <row r="131" spans="1:8">
      <c r="A131" s="22" t="s">
        <v>137</v>
      </c>
      <c r="B131" s="74" t="s">
        <v>161</v>
      </c>
      <c r="C131" s="48">
        <v>0.46715426752164496</v>
      </c>
      <c r="D131" s="93">
        <v>3014.7757110000002</v>
      </c>
      <c r="E131" s="93">
        <v>3025.5117889999997</v>
      </c>
      <c r="F131" s="93">
        <v>2864.447944</v>
      </c>
      <c r="G131" s="93">
        <v>3328.7058590000001</v>
      </c>
      <c r="H131" s="103">
        <v>4406.27819</v>
      </c>
    </row>
    <row r="132" spans="1:8">
      <c r="A132" s="22" t="s">
        <v>135</v>
      </c>
      <c r="B132" s="74" t="s">
        <v>162</v>
      </c>
      <c r="C132" s="48">
        <v>0.136976785444305</v>
      </c>
      <c r="D132" s="93">
        <v>703.82574199999999</v>
      </c>
      <c r="E132" s="93">
        <v>548.32154200000002</v>
      </c>
      <c r="F132" s="93">
        <v>863.81400300000007</v>
      </c>
      <c r="G132" s="93">
        <v>1044.500593</v>
      </c>
      <c r="H132" s="103">
        <v>1291.988245</v>
      </c>
    </row>
    <row r="133" spans="1:8">
      <c r="A133" s="22" t="s">
        <v>133</v>
      </c>
      <c r="B133" s="74" t="s">
        <v>158</v>
      </c>
      <c r="C133" s="48">
        <v>4.9475295439790137E-2</v>
      </c>
      <c r="D133" s="93">
        <v>315.14281800000003</v>
      </c>
      <c r="E133" s="93">
        <v>345.39736200000004</v>
      </c>
      <c r="F133" s="93">
        <v>382.48467299999999</v>
      </c>
      <c r="G133" s="93">
        <v>442.37761599999999</v>
      </c>
      <c r="H133" s="103">
        <v>466.65936800000003</v>
      </c>
    </row>
    <row r="134" spans="1:8">
      <c r="A134" s="22" t="s">
        <v>131</v>
      </c>
      <c r="B134" s="74" t="s">
        <v>163</v>
      </c>
      <c r="C134" s="48">
        <v>4.286504626844484E-2</v>
      </c>
      <c r="D134" s="93">
        <v>262.06596500000001</v>
      </c>
      <c r="E134" s="93">
        <v>260.64359899999999</v>
      </c>
      <c r="F134" s="93">
        <v>277.65484399999997</v>
      </c>
      <c r="G134" s="93">
        <v>205.60363000000001</v>
      </c>
      <c r="H134" s="103">
        <v>404.31037800000001</v>
      </c>
    </row>
    <row r="135" spans="1:8">
      <c r="A135" s="22" t="s">
        <v>129</v>
      </c>
      <c r="B135" s="74" t="s">
        <v>164</v>
      </c>
      <c r="C135" s="48">
        <v>3.8449177001560725E-2</v>
      </c>
      <c r="D135" s="93">
        <v>317.88678199999998</v>
      </c>
      <c r="E135" s="93">
        <v>228.66819000000001</v>
      </c>
      <c r="F135" s="93">
        <v>278.01799</v>
      </c>
      <c r="G135" s="93">
        <v>401.68722200000002</v>
      </c>
      <c r="H135" s="103">
        <v>362.65915100000001</v>
      </c>
    </row>
  </sheetData>
  <mergeCells count="9">
    <mergeCell ref="A1:A3"/>
    <mergeCell ref="B1:H1"/>
    <mergeCell ref="B2:B3"/>
    <mergeCell ref="C2:C3"/>
    <mergeCell ref="K2:K3"/>
    <mergeCell ref="D2:D3"/>
    <mergeCell ref="E2:G2"/>
    <mergeCell ref="H2:J2"/>
    <mergeCell ref="C129:C13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zoomScale="110" zoomScaleNormal="11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activeCell="A4" sqref="A4"/>
    </sheetView>
  </sheetViews>
  <sheetFormatPr defaultRowHeight="15"/>
  <cols>
    <col min="1" max="1" width="30.140625" style="37" customWidth="1"/>
    <col min="2" max="2" width="13.140625" style="37" customWidth="1"/>
    <col min="3" max="4" width="16.140625" style="37" customWidth="1"/>
    <col min="5" max="5" width="9.140625" style="37"/>
    <col min="6" max="6" width="9.140625" style="80" customWidth="1"/>
    <col min="7" max="8" width="9.140625" style="37" customWidth="1"/>
    <col min="9" max="259" width="9.140625" style="37"/>
    <col min="260" max="260" width="30.140625" style="37" customWidth="1"/>
    <col min="261" max="261" width="13.140625" style="37" customWidth="1"/>
    <col min="262" max="262" width="16.140625" style="37" customWidth="1"/>
    <col min="263" max="263" width="9.140625" style="37"/>
    <col min="264" max="265" width="9.140625" style="37" customWidth="1"/>
    <col min="266" max="515" width="9.140625" style="37"/>
    <col min="516" max="516" width="30.140625" style="37" customWidth="1"/>
    <col min="517" max="517" width="13.140625" style="37" customWidth="1"/>
    <col min="518" max="518" width="16.140625" style="37" customWidth="1"/>
    <col min="519" max="519" width="9.140625" style="37"/>
    <col min="520" max="521" width="9.140625" style="37" customWidth="1"/>
    <col min="522" max="771" width="9.140625" style="37"/>
    <col min="772" max="772" width="30.140625" style="37" customWidth="1"/>
    <col min="773" max="773" width="13.140625" style="37" customWidth="1"/>
    <col min="774" max="774" width="16.140625" style="37" customWidth="1"/>
    <col min="775" max="775" width="9.140625" style="37"/>
    <col min="776" max="777" width="9.140625" style="37" customWidth="1"/>
    <col min="778" max="1027" width="9.140625" style="37"/>
    <col min="1028" max="1028" width="30.140625" style="37" customWidth="1"/>
    <col min="1029" max="1029" width="13.140625" style="37" customWidth="1"/>
    <col min="1030" max="1030" width="16.140625" style="37" customWidth="1"/>
    <col min="1031" max="1031" width="9.140625" style="37"/>
    <col min="1032" max="1033" width="9.140625" style="37" customWidth="1"/>
    <col min="1034" max="1283" width="9.140625" style="37"/>
    <col min="1284" max="1284" width="30.140625" style="37" customWidth="1"/>
    <col min="1285" max="1285" width="13.140625" style="37" customWidth="1"/>
    <col min="1286" max="1286" width="16.140625" style="37" customWidth="1"/>
    <col min="1287" max="1287" width="9.140625" style="37"/>
    <col min="1288" max="1289" width="9.140625" style="37" customWidth="1"/>
    <col min="1290" max="1539" width="9.140625" style="37"/>
    <col min="1540" max="1540" width="30.140625" style="37" customWidth="1"/>
    <col min="1541" max="1541" width="13.140625" style="37" customWidth="1"/>
    <col min="1542" max="1542" width="16.140625" style="37" customWidth="1"/>
    <col min="1543" max="1543" width="9.140625" style="37"/>
    <col min="1544" max="1545" width="9.140625" style="37" customWidth="1"/>
    <col min="1546" max="1795" width="9.140625" style="37"/>
    <col min="1796" max="1796" width="30.140625" style="37" customWidth="1"/>
    <col min="1797" max="1797" width="13.140625" style="37" customWidth="1"/>
    <col min="1798" max="1798" width="16.140625" style="37" customWidth="1"/>
    <col min="1799" max="1799" width="9.140625" style="37"/>
    <col min="1800" max="1801" width="9.140625" style="37" customWidth="1"/>
    <col min="1802" max="2051" width="9.140625" style="37"/>
    <col min="2052" max="2052" width="30.140625" style="37" customWidth="1"/>
    <col min="2053" max="2053" width="13.140625" style="37" customWidth="1"/>
    <col min="2054" max="2054" width="16.140625" style="37" customWidth="1"/>
    <col min="2055" max="2055" width="9.140625" style="37"/>
    <col min="2056" max="2057" width="9.140625" style="37" customWidth="1"/>
    <col min="2058" max="2307" width="9.140625" style="37"/>
    <col min="2308" max="2308" width="30.140625" style="37" customWidth="1"/>
    <col min="2309" max="2309" width="13.140625" style="37" customWidth="1"/>
    <col min="2310" max="2310" width="16.140625" style="37" customWidth="1"/>
    <col min="2311" max="2311" width="9.140625" style="37"/>
    <col min="2312" max="2313" width="9.140625" style="37" customWidth="1"/>
    <col min="2314" max="2563" width="9.140625" style="37"/>
    <col min="2564" max="2564" width="30.140625" style="37" customWidth="1"/>
    <col min="2565" max="2565" width="13.140625" style="37" customWidth="1"/>
    <col min="2566" max="2566" width="16.140625" style="37" customWidth="1"/>
    <col min="2567" max="2567" width="9.140625" style="37"/>
    <col min="2568" max="2569" width="9.140625" style="37" customWidth="1"/>
    <col min="2570" max="2819" width="9.140625" style="37"/>
    <col min="2820" max="2820" width="30.140625" style="37" customWidth="1"/>
    <col min="2821" max="2821" width="13.140625" style="37" customWidth="1"/>
    <col min="2822" max="2822" width="16.140625" style="37" customWidth="1"/>
    <col min="2823" max="2823" width="9.140625" style="37"/>
    <col min="2824" max="2825" width="9.140625" style="37" customWidth="1"/>
    <col min="2826" max="3075" width="9.140625" style="37"/>
    <col min="3076" max="3076" width="30.140625" style="37" customWidth="1"/>
    <col min="3077" max="3077" width="13.140625" style="37" customWidth="1"/>
    <col min="3078" max="3078" width="16.140625" style="37" customWidth="1"/>
    <col min="3079" max="3079" width="9.140625" style="37"/>
    <col min="3080" max="3081" width="9.140625" style="37" customWidth="1"/>
    <col min="3082" max="3331" width="9.140625" style="37"/>
    <col min="3332" max="3332" width="30.140625" style="37" customWidth="1"/>
    <col min="3333" max="3333" width="13.140625" style="37" customWidth="1"/>
    <col min="3334" max="3334" width="16.140625" style="37" customWidth="1"/>
    <col min="3335" max="3335" width="9.140625" style="37"/>
    <col min="3336" max="3337" width="9.140625" style="37" customWidth="1"/>
    <col min="3338" max="3587" width="9.140625" style="37"/>
    <col min="3588" max="3588" width="30.140625" style="37" customWidth="1"/>
    <col min="3589" max="3589" width="13.140625" style="37" customWidth="1"/>
    <col min="3590" max="3590" width="16.140625" style="37" customWidth="1"/>
    <col min="3591" max="3591" width="9.140625" style="37"/>
    <col min="3592" max="3593" width="9.140625" style="37" customWidth="1"/>
    <col min="3594" max="3843" width="9.140625" style="37"/>
    <col min="3844" max="3844" width="30.140625" style="37" customWidth="1"/>
    <col min="3845" max="3845" width="13.140625" style="37" customWidth="1"/>
    <col min="3846" max="3846" width="16.140625" style="37" customWidth="1"/>
    <col min="3847" max="3847" width="9.140625" style="37"/>
    <col min="3848" max="3849" width="9.140625" style="37" customWidth="1"/>
    <col min="3850" max="4099" width="9.140625" style="37"/>
    <col min="4100" max="4100" width="30.140625" style="37" customWidth="1"/>
    <col min="4101" max="4101" width="13.140625" style="37" customWidth="1"/>
    <col min="4102" max="4102" width="16.140625" style="37" customWidth="1"/>
    <col min="4103" max="4103" width="9.140625" style="37"/>
    <col min="4104" max="4105" width="9.140625" style="37" customWidth="1"/>
    <col min="4106" max="4355" width="9.140625" style="37"/>
    <col min="4356" max="4356" width="30.140625" style="37" customWidth="1"/>
    <col min="4357" max="4357" width="13.140625" style="37" customWidth="1"/>
    <col min="4358" max="4358" width="16.140625" style="37" customWidth="1"/>
    <col min="4359" max="4359" width="9.140625" style="37"/>
    <col min="4360" max="4361" width="9.140625" style="37" customWidth="1"/>
    <col min="4362" max="4611" width="9.140625" style="37"/>
    <col min="4612" max="4612" width="30.140625" style="37" customWidth="1"/>
    <col min="4613" max="4613" width="13.140625" style="37" customWidth="1"/>
    <col min="4614" max="4614" width="16.140625" style="37" customWidth="1"/>
    <col min="4615" max="4615" width="9.140625" style="37"/>
    <col min="4616" max="4617" width="9.140625" style="37" customWidth="1"/>
    <col min="4618" max="4867" width="9.140625" style="37"/>
    <col min="4868" max="4868" width="30.140625" style="37" customWidth="1"/>
    <col min="4869" max="4869" width="13.140625" style="37" customWidth="1"/>
    <col min="4870" max="4870" width="16.140625" style="37" customWidth="1"/>
    <col min="4871" max="4871" width="9.140625" style="37"/>
    <col min="4872" max="4873" width="9.140625" style="37" customWidth="1"/>
    <col min="4874" max="5123" width="9.140625" style="37"/>
    <col min="5124" max="5124" width="30.140625" style="37" customWidth="1"/>
    <col min="5125" max="5125" width="13.140625" style="37" customWidth="1"/>
    <col min="5126" max="5126" width="16.140625" style="37" customWidth="1"/>
    <col min="5127" max="5127" width="9.140625" style="37"/>
    <col min="5128" max="5129" width="9.140625" style="37" customWidth="1"/>
    <col min="5130" max="5379" width="9.140625" style="37"/>
    <col min="5380" max="5380" width="30.140625" style="37" customWidth="1"/>
    <col min="5381" max="5381" width="13.140625" style="37" customWidth="1"/>
    <col min="5382" max="5382" width="16.140625" style="37" customWidth="1"/>
    <col min="5383" max="5383" width="9.140625" style="37"/>
    <col min="5384" max="5385" width="9.140625" style="37" customWidth="1"/>
    <col min="5386" max="5635" width="9.140625" style="37"/>
    <col min="5636" max="5636" width="30.140625" style="37" customWidth="1"/>
    <col min="5637" max="5637" width="13.140625" style="37" customWidth="1"/>
    <col min="5638" max="5638" width="16.140625" style="37" customWidth="1"/>
    <col min="5639" max="5639" width="9.140625" style="37"/>
    <col min="5640" max="5641" width="9.140625" style="37" customWidth="1"/>
    <col min="5642" max="5891" width="9.140625" style="37"/>
    <col min="5892" max="5892" width="30.140625" style="37" customWidth="1"/>
    <col min="5893" max="5893" width="13.140625" style="37" customWidth="1"/>
    <col min="5894" max="5894" width="16.140625" style="37" customWidth="1"/>
    <col min="5895" max="5895" width="9.140625" style="37"/>
    <col min="5896" max="5897" width="9.140625" style="37" customWidth="1"/>
    <col min="5898" max="6147" width="9.140625" style="37"/>
    <col min="6148" max="6148" width="30.140625" style="37" customWidth="1"/>
    <col min="6149" max="6149" width="13.140625" style="37" customWidth="1"/>
    <col min="6150" max="6150" width="16.140625" style="37" customWidth="1"/>
    <col min="6151" max="6151" width="9.140625" style="37"/>
    <col min="6152" max="6153" width="9.140625" style="37" customWidth="1"/>
    <col min="6154" max="6403" width="9.140625" style="37"/>
    <col min="6404" max="6404" width="30.140625" style="37" customWidth="1"/>
    <col min="6405" max="6405" width="13.140625" style="37" customWidth="1"/>
    <col min="6406" max="6406" width="16.140625" style="37" customWidth="1"/>
    <col min="6407" max="6407" width="9.140625" style="37"/>
    <col min="6408" max="6409" width="9.140625" style="37" customWidth="1"/>
    <col min="6410" max="6659" width="9.140625" style="37"/>
    <col min="6660" max="6660" width="30.140625" style="37" customWidth="1"/>
    <col min="6661" max="6661" width="13.140625" style="37" customWidth="1"/>
    <col min="6662" max="6662" width="16.140625" style="37" customWidth="1"/>
    <col min="6663" max="6663" width="9.140625" style="37"/>
    <col min="6664" max="6665" width="9.140625" style="37" customWidth="1"/>
    <col min="6666" max="6915" width="9.140625" style="37"/>
    <col min="6916" max="6916" width="30.140625" style="37" customWidth="1"/>
    <col min="6917" max="6917" width="13.140625" style="37" customWidth="1"/>
    <col min="6918" max="6918" width="16.140625" style="37" customWidth="1"/>
    <col min="6919" max="6919" width="9.140625" style="37"/>
    <col min="6920" max="6921" width="9.140625" style="37" customWidth="1"/>
    <col min="6922" max="7171" width="9.140625" style="37"/>
    <col min="7172" max="7172" width="30.140625" style="37" customWidth="1"/>
    <col min="7173" max="7173" width="13.140625" style="37" customWidth="1"/>
    <col min="7174" max="7174" width="16.140625" style="37" customWidth="1"/>
    <col min="7175" max="7175" width="9.140625" style="37"/>
    <col min="7176" max="7177" width="9.140625" style="37" customWidth="1"/>
    <col min="7178" max="7427" width="9.140625" style="37"/>
    <col min="7428" max="7428" width="30.140625" style="37" customWidth="1"/>
    <col min="7429" max="7429" width="13.140625" style="37" customWidth="1"/>
    <col min="7430" max="7430" width="16.140625" style="37" customWidth="1"/>
    <col min="7431" max="7431" width="9.140625" style="37"/>
    <col min="7432" max="7433" width="9.140625" style="37" customWidth="1"/>
    <col min="7434" max="7683" width="9.140625" style="37"/>
    <col min="7684" max="7684" width="30.140625" style="37" customWidth="1"/>
    <col min="7685" max="7685" width="13.140625" style="37" customWidth="1"/>
    <col min="7686" max="7686" width="16.140625" style="37" customWidth="1"/>
    <col min="7687" max="7687" width="9.140625" style="37"/>
    <col min="7688" max="7689" width="9.140625" style="37" customWidth="1"/>
    <col min="7690" max="7939" width="9.140625" style="37"/>
    <col min="7940" max="7940" width="30.140625" style="37" customWidth="1"/>
    <col min="7941" max="7941" width="13.140625" style="37" customWidth="1"/>
    <col min="7942" max="7942" width="16.140625" style="37" customWidth="1"/>
    <col min="7943" max="7943" width="9.140625" style="37"/>
    <col min="7944" max="7945" width="9.140625" style="37" customWidth="1"/>
    <col min="7946" max="8195" width="9.140625" style="37"/>
    <col min="8196" max="8196" width="30.140625" style="37" customWidth="1"/>
    <col min="8197" max="8197" width="13.140625" style="37" customWidth="1"/>
    <col min="8198" max="8198" width="16.140625" style="37" customWidth="1"/>
    <col min="8199" max="8199" width="9.140625" style="37"/>
    <col min="8200" max="8201" width="9.140625" style="37" customWidth="1"/>
    <col min="8202" max="8451" width="9.140625" style="37"/>
    <col min="8452" max="8452" width="30.140625" style="37" customWidth="1"/>
    <col min="8453" max="8453" width="13.140625" style="37" customWidth="1"/>
    <col min="8454" max="8454" width="16.140625" style="37" customWidth="1"/>
    <col min="8455" max="8455" width="9.140625" style="37"/>
    <col min="8456" max="8457" width="9.140625" style="37" customWidth="1"/>
    <col min="8458" max="8707" width="9.140625" style="37"/>
    <col min="8708" max="8708" width="30.140625" style="37" customWidth="1"/>
    <col min="8709" max="8709" width="13.140625" style="37" customWidth="1"/>
    <col min="8710" max="8710" width="16.140625" style="37" customWidth="1"/>
    <col min="8711" max="8711" width="9.140625" style="37"/>
    <col min="8712" max="8713" width="9.140625" style="37" customWidth="1"/>
    <col min="8714" max="8963" width="9.140625" style="37"/>
    <col min="8964" max="8964" width="30.140625" style="37" customWidth="1"/>
    <col min="8965" max="8965" width="13.140625" style="37" customWidth="1"/>
    <col min="8966" max="8966" width="16.140625" style="37" customWidth="1"/>
    <col min="8967" max="8967" width="9.140625" style="37"/>
    <col min="8968" max="8969" width="9.140625" style="37" customWidth="1"/>
    <col min="8970" max="9219" width="9.140625" style="37"/>
    <col min="9220" max="9220" width="30.140625" style="37" customWidth="1"/>
    <col min="9221" max="9221" width="13.140625" style="37" customWidth="1"/>
    <col min="9222" max="9222" width="16.140625" style="37" customWidth="1"/>
    <col min="9223" max="9223" width="9.140625" style="37"/>
    <col min="9224" max="9225" width="9.140625" style="37" customWidth="1"/>
    <col min="9226" max="9475" width="9.140625" style="37"/>
    <col min="9476" max="9476" width="30.140625" style="37" customWidth="1"/>
    <col min="9477" max="9477" width="13.140625" style="37" customWidth="1"/>
    <col min="9478" max="9478" width="16.140625" style="37" customWidth="1"/>
    <col min="9479" max="9479" width="9.140625" style="37"/>
    <col min="9480" max="9481" width="9.140625" style="37" customWidth="1"/>
    <col min="9482" max="9731" width="9.140625" style="37"/>
    <col min="9732" max="9732" width="30.140625" style="37" customWidth="1"/>
    <col min="9733" max="9733" width="13.140625" style="37" customWidth="1"/>
    <col min="9734" max="9734" width="16.140625" style="37" customWidth="1"/>
    <col min="9735" max="9735" width="9.140625" style="37"/>
    <col min="9736" max="9737" width="9.140625" style="37" customWidth="1"/>
    <col min="9738" max="9987" width="9.140625" style="37"/>
    <col min="9988" max="9988" width="30.140625" style="37" customWidth="1"/>
    <col min="9989" max="9989" width="13.140625" style="37" customWidth="1"/>
    <col min="9990" max="9990" width="16.140625" style="37" customWidth="1"/>
    <col min="9991" max="9991" width="9.140625" style="37"/>
    <col min="9992" max="9993" width="9.140625" style="37" customWidth="1"/>
    <col min="9994" max="10243" width="9.140625" style="37"/>
    <col min="10244" max="10244" width="30.140625" style="37" customWidth="1"/>
    <col min="10245" max="10245" width="13.140625" style="37" customWidth="1"/>
    <col min="10246" max="10246" width="16.140625" style="37" customWidth="1"/>
    <col min="10247" max="10247" width="9.140625" style="37"/>
    <col min="10248" max="10249" width="9.140625" style="37" customWidth="1"/>
    <col min="10250" max="10499" width="9.140625" style="37"/>
    <col min="10500" max="10500" width="30.140625" style="37" customWidth="1"/>
    <col min="10501" max="10501" width="13.140625" style="37" customWidth="1"/>
    <col min="10502" max="10502" width="16.140625" style="37" customWidth="1"/>
    <col min="10503" max="10503" width="9.140625" style="37"/>
    <col min="10504" max="10505" width="9.140625" style="37" customWidth="1"/>
    <col min="10506" max="10755" width="9.140625" style="37"/>
    <col min="10756" max="10756" width="30.140625" style="37" customWidth="1"/>
    <col min="10757" max="10757" width="13.140625" style="37" customWidth="1"/>
    <col min="10758" max="10758" width="16.140625" style="37" customWidth="1"/>
    <col min="10759" max="10759" width="9.140625" style="37"/>
    <col min="10760" max="10761" width="9.140625" style="37" customWidth="1"/>
    <col min="10762" max="11011" width="9.140625" style="37"/>
    <col min="11012" max="11012" width="30.140625" style="37" customWidth="1"/>
    <col min="11013" max="11013" width="13.140625" style="37" customWidth="1"/>
    <col min="11014" max="11014" width="16.140625" style="37" customWidth="1"/>
    <col min="11015" max="11015" width="9.140625" style="37"/>
    <col min="11016" max="11017" width="9.140625" style="37" customWidth="1"/>
    <col min="11018" max="11267" width="9.140625" style="37"/>
    <col min="11268" max="11268" width="30.140625" style="37" customWidth="1"/>
    <col min="11269" max="11269" width="13.140625" style="37" customWidth="1"/>
    <col min="11270" max="11270" width="16.140625" style="37" customWidth="1"/>
    <col min="11271" max="11271" width="9.140625" style="37"/>
    <col min="11272" max="11273" width="9.140625" style="37" customWidth="1"/>
    <col min="11274" max="11523" width="9.140625" style="37"/>
    <col min="11524" max="11524" width="30.140625" style="37" customWidth="1"/>
    <col min="11525" max="11525" width="13.140625" style="37" customWidth="1"/>
    <col min="11526" max="11526" width="16.140625" style="37" customWidth="1"/>
    <col min="11527" max="11527" width="9.140625" style="37"/>
    <col min="11528" max="11529" width="9.140625" style="37" customWidth="1"/>
    <col min="11530" max="11779" width="9.140625" style="37"/>
    <col min="11780" max="11780" width="30.140625" style="37" customWidth="1"/>
    <col min="11781" max="11781" width="13.140625" style="37" customWidth="1"/>
    <col min="11782" max="11782" width="16.140625" style="37" customWidth="1"/>
    <col min="11783" max="11783" width="9.140625" style="37"/>
    <col min="11784" max="11785" width="9.140625" style="37" customWidth="1"/>
    <col min="11786" max="12035" width="9.140625" style="37"/>
    <col min="12036" max="12036" width="30.140625" style="37" customWidth="1"/>
    <col min="12037" max="12037" width="13.140625" style="37" customWidth="1"/>
    <col min="12038" max="12038" width="16.140625" style="37" customWidth="1"/>
    <col min="12039" max="12039" width="9.140625" style="37"/>
    <col min="12040" max="12041" width="9.140625" style="37" customWidth="1"/>
    <col min="12042" max="12291" width="9.140625" style="37"/>
    <col min="12292" max="12292" width="30.140625" style="37" customWidth="1"/>
    <col min="12293" max="12293" width="13.140625" style="37" customWidth="1"/>
    <col min="12294" max="12294" width="16.140625" style="37" customWidth="1"/>
    <col min="12295" max="12295" width="9.140625" style="37"/>
    <col min="12296" max="12297" width="9.140625" style="37" customWidth="1"/>
    <col min="12298" max="12547" width="9.140625" style="37"/>
    <col min="12548" max="12548" width="30.140625" style="37" customWidth="1"/>
    <col min="12549" max="12549" width="13.140625" style="37" customWidth="1"/>
    <col min="12550" max="12550" width="16.140625" style="37" customWidth="1"/>
    <col min="12551" max="12551" width="9.140625" style="37"/>
    <col min="12552" max="12553" width="9.140625" style="37" customWidth="1"/>
    <col min="12554" max="12803" width="9.140625" style="37"/>
    <col min="12804" max="12804" width="30.140625" style="37" customWidth="1"/>
    <col min="12805" max="12805" width="13.140625" style="37" customWidth="1"/>
    <col min="12806" max="12806" width="16.140625" style="37" customWidth="1"/>
    <col min="12807" max="12807" width="9.140625" style="37"/>
    <col min="12808" max="12809" width="9.140625" style="37" customWidth="1"/>
    <col min="12810" max="13059" width="9.140625" style="37"/>
    <col min="13060" max="13060" width="30.140625" style="37" customWidth="1"/>
    <col min="13061" max="13061" width="13.140625" style="37" customWidth="1"/>
    <col min="13062" max="13062" width="16.140625" style="37" customWidth="1"/>
    <col min="13063" max="13063" width="9.140625" style="37"/>
    <col min="13064" max="13065" width="9.140625" style="37" customWidth="1"/>
    <col min="13066" max="13315" width="9.140625" style="37"/>
    <col min="13316" max="13316" width="30.140625" style="37" customWidth="1"/>
    <col min="13317" max="13317" width="13.140625" style="37" customWidth="1"/>
    <col min="13318" max="13318" width="16.140625" style="37" customWidth="1"/>
    <col min="13319" max="13319" width="9.140625" style="37"/>
    <col min="13320" max="13321" width="9.140625" style="37" customWidth="1"/>
    <col min="13322" max="13571" width="9.140625" style="37"/>
    <col min="13572" max="13572" width="30.140625" style="37" customWidth="1"/>
    <col min="13573" max="13573" width="13.140625" style="37" customWidth="1"/>
    <col min="13574" max="13574" width="16.140625" style="37" customWidth="1"/>
    <col min="13575" max="13575" width="9.140625" style="37"/>
    <col min="13576" max="13577" width="9.140625" style="37" customWidth="1"/>
    <col min="13578" max="13827" width="9.140625" style="37"/>
    <col min="13828" max="13828" width="30.140625" style="37" customWidth="1"/>
    <col min="13829" max="13829" width="13.140625" style="37" customWidth="1"/>
    <col min="13830" max="13830" width="16.140625" style="37" customWidth="1"/>
    <col min="13831" max="13831" width="9.140625" style="37"/>
    <col min="13832" max="13833" width="9.140625" style="37" customWidth="1"/>
    <col min="13834" max="14083" width="9.140625" style="37"/>
    <col min="14084" max="14084" width="30.140625" style="37" customWidth="1"/>
    <col min="14085" max="14085" width="13.140625" style="37" customWidth="1"/>
    <col min="14086" max="14086" width="16.140625" style="37" customWidth="1"/>
    <col min="14087" max="14087" width="9.140625" style="37"/>
    <col min="14088" max="14089" width="9.140625" style="37" customWidth="1"/>
    <col min="14090" max="14339" width="9.140625" style="37"/>
    <col min="14340" max="14340" width="30.140625" style="37" customWidth="1"/>
    <col min="14341" max="14341" width="13.140625" style="37" customWidth="1"/>
    <col min="14342" max="14342" width="16.140625" style="37" customWidth="1"/>
    <col min="14343" max="14343" width="9.140625" style="37"/>
    <col min="14344" max="14345" width="9.140625" style="37" customWidth="1"/>
    <col min="14346" max="14595" width="9.140625" style="37"/>
    <col min="14596" max="14596" width="30.140625" style="37" customWidth="1"/>
    <col min="14597" max="14597" width="13.140625" style="37" customWidth="1"/>
    <col min="14598" max="14598" width="16.140625" style="37" customWidth="1"/>
    <col min="14599" max="14599" width="9.140625" style="37"/>
    <col min="14600" max="14601" width="9.140625" style="37" customWidth="1"/>
    <col min="14602" max="14851" width="9.140625" style="37"/>
    <col min="14852" max="14852" width="30.140625" style="37" customWidth="1"/>
    <col min="14853" max="14853" width="13.140625" style="37" customWidth="1"/>
    <col min="14854" max="14854" width="16.140625" style="37" customWidth="1"/>
    <col min="14855" max="14855" width="9.140625" style="37"/>
    <col min="14856" max="14857" width="9.140625" style="37" customWidth="1"/>
    <col min="14858" max="15107" width="9.140625" style="37"/>
    <col min="15108" max="15108" width="30.140625" style="37" customWidth="1"/>
    <col min="15109" max="15109" width="13.140625" style="37" customWidth="1"/>
    <col min="15110" max="15110" width="16.140625" style="37" customWidth="1"/>
    <col min="15111" max="15111" width="9.140625" style="37"/>
    <col min="15112" max="15113" width="9.140625" style="37" customWidth="1"/>
    <col min="15114" max="15363" width="9.140625" style="37"/>
    <col min="15364" max="15364" width="30.140625" style="37" customWidth="1"/>
    <col min="15365" max="15365" width="13.140625" style="37" customWidth="1"/>
    <col min="15366" max="15366" width="16.140625" style="37" customWidth="1"/>
    <col min="15367" max="15367" width="9.140625" style="37"/>
    <col min="15368" max="15369" width="9.140625" style="37" customWidth="1"/>
    <col min="15370" max="15619" width="9.140625" style="37"/>
    <col min="15620" max="15620" width="30.140625" style="37" customWidth="1"/>
    <col min="15621" max="15621" width="13.140625" style="37" customWidth="1"/>
    <col min="15622" max="15622" width="16.140625" style="37" customWidth="1"/>
    <col min="15623" max="15623" width="9.140625" style="37"/>
    <col min="15624" max="15625" width="9.140625" style="37" customWidth="1"/>
    <col min="15626" max="15875" width="9.140625" style="37"/>
    <col min="15876" max="15876" width="30.140625" style="37" customWidth="1"/>
    <col min="15877" max="15877" width="13.140625" style="37" customWidth="1"/>
    <col min="15878" max="15878" width="16.140625" style="37" customWidth="1"/>
    <col min="15879" max="15879" width="9.140625" style="37"/>
    <col min="15880" max="15881" width="9.140625" style="37" customWidth="1"/>
    <col min="15882" max="16131" width="9.140625" style="37"/>
    <col min="16132" max="16132" width="30.140625" style="37" customWidth="1"/>
    <col min="16133" max="16133" width="13.140625" style="37" customWidth="1"/>
    <col min="16134" max="16134" width="16.140625" style="37" customWidth="1"/>
    <col min="16135" max="16135" width="9.140625" style="37"/>
    <col min="16136" max="16137" width="9.140625" style="37" customWidth="1"/>
    <col min="16138" max="16384" width="9.140625" style="37"/>
  </cols>
  <sheetData>
    <row r="1" spans="1:11" ht="15" customHeight="1">
      <c r="A1" s="115" t="s">
        <v>139</v>
      </c>
      <c r="B1" s="126" t="s">
        <v>148</v>
      </c>
      <c r="C1" s="126"/>
      <c r="D1" s="126"/>
      <c r="E1" s="126"/>
      <c r="F1" s="126"/>
      <c r="G1" s="126"/>
      <c r="H1" s="126"/>
      <c r="I1" s="126"/>
      <c r="J1" s="127"/>
      <c r="K1" s="127"/>
    </row>
    <row r="2" spans="1:11" ht="29.25" customHeight="1">
      <c r="A2" s="115"/>
      <c r="B2" s="128">
        <v>2019</v>
      </c>
      <c r="C2" s="128">
        <v>2020</v>
      </c>
      <c r="D2" s="128">
        <v>2021</v>
      </c>
      <c r="E2" s="113" t="s">
        <v>141</v>
      </c>
      <c r="F2" s="114"/>
      <c r="G2" s="115"/>
      <c r="H2" s="113" t="s">
        <v>142</v>
      </c>
      <c r="I2" s="114"/>
      <c r="J2" s="115"/>
      <c r="K2" s="135" t="s">
        <v>156</v>
      </c>
    </row>
    <row r="3" spans="1:11">
      <c r="A3" s="115"/>
      <c r="B3" s="128"/>
      <c r="C3" s="128"/>
      <c r="D3" s="128"/>
      <c r="E3" s="58">
        <v>2019</v>
      </c>
      <c r="F3" s="58">
        <v>2020</v>
      </c>
      <c r="G3" s="58">
        <v>2021</v>
      </c>
      <c r="H3" s="58">
        <v>2019</v>
      </c>
      <c r="I3" s="58">
        <v>2020</v>
      </c>
      <c r="J3" s="58">
        <v>2021</v>
      </c>
      <c r="K3" s="136"/>
    </row>
    <row r="4" spans="1:11" s="42" customFormat="1">
      <c r="A4" s="38" t="s">
        <v>143</v>
      </c>
      <c r="B4" s="39">
        <v>37160748.445999987</v>
      </c>
      <c r="C4" s="39">
        <v>37127874.659999996</v>
      </c>
      <c r="D4" s="39">
        <v>42230280.183000006</v>
      </c>
      <c r="E4" s="40"/>
      <c r="F4" s="79"/>
      <c r="G4" s="40"/>
      <c r="H4" s="41">
        <v>1.0000000000000004</v>
      </c>
      <c r="I4" s="41">
        <v>1</v>
      </c>
      <c r="J4" s="51">
        <v>1</v>
      </c>
      <c r="K4" s="73">
        <f>D4/C4-1</f>
        <v>0.137427891300687</v>
      </c>
    </row>
    <row r="5" spans="1:11">
      <c r="A5" s="43" t="s">
        <v>27</v>
      </c>
      <c r="B5" s="44">
        <v>16968958.410999998</v>
      </c>
      <c r="C5" s="44">
        <v>16182519.875</v>
      </c>
      <c r="D5" s="44">
        <v>18457037.911000002</v>
      </c>
      <c r="E5" s="45">
        <v>1</v>
      </c>
      <c r="F5" s="72">
        <v>1</v>
      </c>
      <c r="G5" s="46">
        <v>1</v>
      </c>
      <c r="H5" s="47">
        <v>0.4566366158006312</v>
      </c>
      <c r="I5" s="47">
        <v>0.43585904184368418</v>
      </c>
      <c r="J5" s="48">
        <v>0.4370569608114977</v>
      </c>
      <c r="K5" s="78">
        <f>D5/C5-1</f>
        <v>0.14055400849615851</v>
      </c>
    </row>
    <row r="6" spans="1:11">
      <c r="A6" s="43" t="s">
        <v>28</v>
      </c>
      <c r="B6" s="44">
        <v>3329563.946</v>
      </c>
      <c r="C6" s="44">
        <v>3307078.5609999998</v>
      </c>
      <c r="D6" s="44">
        <v>3627971.4120000005</v>
      </c>
      <c r="E6" s="45">
        <v>2</v>
      </c>
      <c r="F6" s="72">
        <v>2</v>
      </c>
      <c r="G6" s="46">
        <v>2</v>
      </c>
      <c r="H6" s="47">
        <v>8.9598947417282096E-2</v>
      </c>
      <c r="I6" s="47">
        <v>8.9072660131631676E-2</v>
      </c>
      <c r="J6" s="48">
        <v>8.5909243232074439E-2</v>
      </c>
      <c r="K6" s="78">
        <f t="shared" ref="K6:K69" si="0">D6/C6-1</f>
        <v>9.7032122183081215E-2</v>
      </c>
    </row>
    <row r="7" spans="1:11">
      <c r="A7" s="43" t="s">
        <v>29</v>
      </c>
      <c r="B7" s="44">
        <v>832710.64500000002</v>
      </c>
      <c r="C7" s="44">
        <v>924892.33899999992</v>
      </c>
      <c r="D7" s="44">
        <v>1067413.9879999999</v>
      </c>
      <c r="E7" s="45">
        <v>3</v>
      </c>
      <c r="F7" s="72">
        <v>3</v>
      </c>
      <c r="G7" s="46">
        <v>3</v>
      </c>
      <c r="H7" s="47">
        <v>2.2408338901194376E-2</v>
      </c>
      <c r="I7" s="47">
        <v>2.4910996049995825E-2</v>
      </c>
      <c r="J7" s="48">
        <v>2.5276033769477388E-2</v>
      </c>
      <c r="K7" s="78">
        <f t="shared" si="0"/>
        <v>0.15409539358288482</v>
      </c>
    </row>
    <row r="8" spans="1:11">
      <c r="A8" s="43" t="s">
        <v>32</v>
      </c>
      <c r="B8" s="44">
        <v>791336.73900000006</v>
      </c>
      <c r="C8" s="44">
        <v>849901.54799999995</v>
      </c>
      <c r="D8" s="44">
        <v>939405.05</v>
      </c>
      <c r="E8" s="45">
        <v>4</v>
      </c>
      <c r="F8" s="72">
        <v>4</v>
      </c>
      <c r="G8" s="46">
        <v>4</v>
      </c>
      <c r="H8" s="47">
        <v>2.129496234850943E-2</v>
      </c>
      <c r="I8" s="47">
        <v>2.2891198480468045E-2</v>
      </c>
      <c r="J8" s="48">
        <v>2.2244821628679648E-2</v>
      </c>
      <c r="K8" s="78">
        <f t="shared" si="0"/>
        <v>0.10531043532115092</v>
      </c>
    </row>
    <row r="9" spans="1:11">
      <c r="A9" s="43" t="s">
        <v>35</v>
      </c>
      <c r="B9" s="44">
        <v>714053.65700000001</v>
      </c>
      <c r="C9" s="44">
        <v>733281.18299999996</v>
      </c>
      <c r="D9" s="44">
        <v>827785.71100000001</v>
      </c>
      <c r="E9" s="45">
        <v>5</v>
      </c>
      <c r="F9" s="72">
        <v>5</v>
      </c>
      <c r="G9" s="46">
        <v>5</v>
      </c>
      <c r="H9" s="47">
        <v>1.9215265753799997E-2</v>
      </c>
      <c r="I9" s="47">
        <v>1.9750152404764663E-2</v>
      </c>
      <c r="J9" s="48">
        <v>1.9601710133413441E-2</v>
      </c>
      <c r="K9" s="78">
        <f t="shared" si="0"/>
        <v>0.12887897602030796</v>
      </c>
    </row>
    <row r="10" spans="1:11">
      <c r="A10" s="43" t="s">
        <v>36</v>
      </c>
      <c r="B10" s="44">
        <v>641997.25</v>
      </c>
      <c r="C10" s="44">
        <v>622203.38</v>
      </c>
      <c r="D10" s="44">
        <v>725964.36300000001</v>
      </c>
      <c r="E10" s="45">
        <v>6</v>
      </c>
      <c r="F10" s="72">
        <v>6</v>
      </c>
      <c r="G10" s="45">
        <v>6</v>
      </c>
      <c r="H10" s="47">
        <v>1.7276219582415465E-2</v>
      </c>
      <c r="I10" s="47">
        <v>1.6758389369115587E-2</v>
      </c>
      <c r="J10" s="48">
        <v>1.7190612040794376E-2</v>
      </c>
      <c r="K10" s="78">
        <f t="shared" si="0"/>
        <v>0.16676377264295805</v>
      </c>
    </row>
    <row r="11" spans="1:11">
      <c r="A11" s="43" t="s">
        <v>33</v>
      </c>
      <c r="B11" s="44">
        <v>581943.451</v>
      </c>
      <c r="C11" s="44">
        <v>607439.44999999995</v>
      </c>
      <c r="D11" s="44">
        <v>690245.10700000008</v>
      </c>
      <c r="E11" s="45">
        <v>7</v>
      </c>
      <c r="F11" s="72">
        <v>7</v>
      </c>
      <c r="G11" s="45">
        <v>7</v>
      </c>
      <c r="H11" s="47">
        <v>1.5660164968034729E-2</v>
      </c>
      <c r="I11" s="47">
        <v>1.6360738543820544E-2</v>
      </c>
      <c r="J11" s="48">
        <v>1.6344791083765089E-2</v>
      </c>
      <c r="K11" s="78">
        <f t="shared" si="0"/>
        <v>0.1363191952712326</v>
      </c>
    </row>
    <row r="12" spans="1:11">
      <c r="A12" s="43" t="s">
        <v>38</v>
      </c>
      <c r="B12" s="44">
        <v>574729.23400000005</v>
      </c>
      <c r="C12" s="44">
        <v>579058.37599999993</v>
      </c>
      <c r="D12" s="44">
        <v>639158.88899999997</v>
      </c>
      <c r="E12" s="45">
        <v>8</v>
      </c>
      <c r="F12" s="72">
        <v>9</v>
      </c>
      <c r="G12" s="45">
        <v>8</v>
      </c>
      <c r="H12" s="47">
        <v>1.5466029561680273E-2</v>
      </c>
      <c r="I12" s="47">
        <v>1.5596324360140468E-2</v>
      </c>
      <c r="J12" s="48">
        <v>1.5135085209718697E-2</v>
      </c>
      <c r="K12" s="78">
        <f t="shared" si="0"/>
        <v>0.10379007625303749</v>
      </c>
    </row>
    <row r="13" spans="1:11">
      <c r="A13" s="43" t="s">
        <v>30</v>
      </c>
      <c r="B13" s="44">
        <v>534577.37</v>
      </c>
      <c r="C13" s="44">
        <v>595920.31300000008</v>
      </c>
      <c r="D13" s="44">
        <v>633637.06600000011</v>
      </c>
      <c r="E13" s="45">
        <v>9</v>
      </c>
      <c r="F13" s="72">
        <v>8</v>
      </c>
      <c r="G13" s="45">
        <v>9</v>
      </c>
      <c r="H13" s="47">
        <v>1.4385538299284236E-2</v>
      </c>
      <c r="I13" s="47">
        <v>1.6050482783007761E-2</v>
      </c>
      <c r="J13" s="48">
        <v>1.5004330145436109E-2</v>
      </c>
      <c r="K13" s="78">
        <f t="shared" si="0"/>
        <v>6.3291604896173359E-2</v>
      </c>
    </row>
    <row r="14" spans="1:11">
      <c r="A14" s="43" t="s">
        <v>40</v>
      </c>
      <c r="B14" s="44">
        <v>415485.73199999996</v>
      </c>
      <c r="C14" s="44">
        <v>373332.685</v>
      </c>
      <c r="D14" s="44">
        <v>562498.27500000002</v>
      </c>
      <c r="E14" s="45">
        <v>12</v>
      </c>
      <c r="F14" s="72">
        <v>13</v>
      </c>
      <c r="G14" s="45">
        <v>10</v>
      </c>
      <c r="H14" s="47">
        <v>1.118076867057082E-2</v>
      </c>
      <c r="I14" s="47">
        <v>1.0055320656482739E-2</v>
      </c>
      <c r="J14" s="48">
        <v>1.3319785532146109E-2</v>
      </c>
      <c r="K14" s="78">
        <f t="shared" si="0"/>
        <v>0.50669442457201419</v>
      </c>
    </row>
    <row r="15" spans="1:11">
      <c r="A15" s="43" t="s">
        <v>43</v>
      </c>
      <c r="B15" s="44">
        <v>461956.348</v>
      </c>
      <c r="C15" s="44">
        <v>485579.01899999997</v>
      </c>
      <c r="D15" s="44">
        <v>545984.18900000001</v>
      </c>
      <c r="E15" s="45">
        <v>11</v>
      </c>
      <c r="F15" s="72">
        <v>10</v>
      </c>
      <c r="G15" s="45">
        <v>11</v>
      </c>
      <c r="H15" s="47">
        <v>1.2431298273534244E-2</v>
      </c>
      <c r="I15" s="47">
        <v>1.307855683759734E-2</v>
      </c>
      <c r="J15" s="48">
        <v>1.2928737072878537E-2</v>
      </c>
      <c r="K15" s="78">
        <f t="shared" si="0"/>
        <v>0.12439822899349795</v>
      </c>
    </row>
    <row r="16" spans="1:11">
      <c r="A16" s="43" t="s">
        <v>45</v>
      </c>
      <c r="B16" s="44">
        <v>464302.17200000002</v>
      </c>
      <c r="C16" s="44">
        <v>464779.92799999996</v>
      </c>
      <c r="D16" s="44">
        <v>502839.52</v>
      </c>
      <c r="E16" s="45">
        <v>10</v>
      </c>
      <c r="F16" s="72">
        <v>11</v>
      </c>
      <c r="G16" s="45">
        <v>12</v>
      </c>
      <c r="H16" s="47">
        <v>1.2494424666249634E-2</v>
      </c>
      <c r="I16" s="47">
        <v>1.2518355339653585E-2</v>
      </c>
      <c r="J16" s="48">
        <v>1.1907084627925826E-2</v>
      </c>
      <c r="K16" s="78">
        <f t="shared" si="0"/>
        <v>8.1887340022996913E-2</v>
      </c>
    </row>
    <row r="17" spans="1:11">
      <c r="A17" s="43" t="s">
        <v>34</v>
      </c>
      <c r="B17" s="44">
        <v>385062.234</v>
      </c>
      <c r="C17" s="44">
        <v>398875.32299999997</v>
      </c>
      <c r="D17" s="44">
        <v>471674.44999999995</v>
      </c>
      <c r="E17" s="45">
        <v>13</v>
      </c>
      <c r="F17" s="72">
        <v>12</v>
      </c>
      <c r="G17" s="45">
        <v>13</v>
      </c>
      <c r="H17" s="47">
        <v>1.0362068852287834E-2</v>
      </c>
      <c r="I17" s="47">
        <v>1.0743284571301664E-2</v>
      </c>
      <c r="J17" s="48">
        <v>1.116910538968848E-2</v>
      </c>
      <c r="K17" s="78">
        <f t="shared" si="0"/>
        <v>0.18251098225998796</v>
      </c>
    </row>
    <row r="18" spans="1:11">
      <c r="A18" s="43" t="s">
        <v>37</v>
      </c>
      <c r="B18" s="44">
        <v>339047.913</v>
      </c>
      <c r="C18" s="44">
        <v>361919.74199999997</v>
      </c>
      <c r="D18" s="44">
        <v>446968.47100000002</v>
      </c>
      <c r="E18" s="45">
        <v>15</v>
      </c>
      <c r="F18" s="72">
        <v>16</v>
      </c>
      <c r="G18" s="45">
        <v>14</v>
      </c>
      <c r="H18" s="47">
        <v>9.1238182000743691E-3</v>
      </c>
      <c r="I18" s="47">
        <v>9.7479251186418439E-3</v>
      </c>
      <c r="J18" s="48">
        <v>1.0584075432678025E-2</v>
      </c>
      <c r="K18" s="78">
        <f t="shared" si="0"/>
        <v>0.23499334004277683</v>
      </c>
    </row>
    <row r="19" spans="1:11">
      <c r="A19" s="43" t="s">
        <v>44</v>
      </c>
      <c r="B19" s="44">
        <v>318950.81299999997</v>
      </c>
      <c r="C19" s="44">
        <v>368906.63099999999</v>
      </c>
      <c r="D19" s="44">
        <v>431015.61499999999</v>
      </c>
      <c r="E19" s="45">
        <v>16</v>
      </c>
      <c r="F19" s="72">
        <v>14</v>
      </c>
      <c r="G19" s="45">
        <v>15</v>
      </c>
      <c r="H19" s="47">
        <v>8.5830029355701016E-3</v>
      </c>
      <c r="I19" s="47">
        <v>9.9361095774610671E-3</v>
      </c>
      <c r="J19" s="48">
        <v>1.0206316726582064E-2</v>
      </c>
      <c r="K19" s="78">
        <f t="shared" si="0"/>
        <v>0.16835963027186684</v>
      </c>
    </row>
    <row r="20" spans="1:11">
      <c r="A20" s="43" t="s">
        <v>46</v>
      </c>
      <c r="B20" s="44">
        <v>354036.83900000004</v>
      </c>
      <c r="C20" s="44">
        <v>365913.59499999997</v>
      </c>
      <c r="D20" s="44">
        <v>424321.67700000003</v>
      </c>
      <c r="E20" s="45">
        <v>14</v>
      </c>
      <c r="F20" s="72">
        <v>15</v>
      </c>
      <c r="G20" s="45">
        <v>16</v>
      </c>
      <c r="H20" s="47">
        <v>9.5271719167461712E-3</v>
      </c>
      <c r="I20" s="47">
        <v>9.8554953212611398E-3</v>
      </c>
      <c r="J20" s="48">
        <v>1.004780634088269E-2</v>
      </c>
      <c r="K20" s="78">
        <f t="shared" si="0"/>
        <v>0.15962260708023179</v>
      </c>
    </row>
    <row r="21" spans="1:11">
      <c r="A21" s="43" t="s">
        <v>42</v>
      </c>
      <c r="B21" s="44">
        <v>292572.90899999999</v>
      </c>
      <c r="C21" s="44">
        <v>290509.24900000001</v>
      </c>
      <c r="D21" s="44">
        <v>345837.87300000002</v>
      </c>
      <c r="E21" s="45">
        <v>17</v>
      </c>
      <c r="F21" s="72">
        <v>17</v>
      </c>
      <c r="G21" s="45">
        <v>17</v>
      </c>
      <c r="H21" s="47">
        <v>7.8731705155279975E-3</v>
      </c>
      <c r="I21" s="47">
        <v>7.8245590856021278E-3</v>
      </c>
      <c r="J21" s="48">
        <v>8.1893340868531266E-3</v>
      </c>
      <c r="K21" s="78">
        <f t="shared" si="0"/>
        <v>0.19045391563419733</v>
      </c>
    </row>
    <row r="22" spans="1:11">
      <c r="A22" s="43" t="s">
        <v>39</v>
      </c>
      <c r="B22" s="44">
        <v>275842.47399999999</v>
      </c>
      <c r="C22" s="44">
        <v>269958.60700000002</v>
      </c>
      <c r="D22" s="44">
        <v>324934.19900000002</v>
      </c>
      <c r="E22" s="45">
        <v>18</v>
      </c>
      <c r="F22" s="72">
        <v>19</v>
      </c>
      <c r="G22" s="45">
        <v>18</v>
      </c>
      <c r="H22" s="47">
        <v>7.4229525920566303E-3</v>
      </c>
      <c r="I22" s="47">
        <v>7.2710492984625922E-3</v>
      </c>
      <c r="J22" s="48">
        <v>7.6943415386290471E-3</v>
      </c>
      <c r="K22" s="78">
        <f t="shared" si="0"/>
        <v>0.20364452391769827</v>
      </c>
    </row>
    <row r="23" spans="1:11">
      <c r="A23" s="43" t="s">
        <v>48</v>
      </c>
      <c r="B23" s="44">
        <v>259849.67099999997</v>
      </c>
      <c r="C23" s="44">
        <v>276980.15899999999</v>
      </c>
      <c r="D23" s="44">
        <v>298789.04399999999</v>
      </c>
      <c r="E23" s="45">
        <v>19</v>
      </c>
      <c r="F23" s="72">
        <v>18</v>
      </c>
      <c r="G23" s="45">
        <v>19</v>
      </c>
      <c r="H23" s="47">
        <v>6.9925844302517106E-3</v>
      </c>
      <c r="I23" s="47">
        <v>7.4601673684921883E-3</v>
      </c>
      <c r="J23" s="48">
        <v>7.0752323381524452E-3</v>
      </c>
      <c r="K23" s="78">
        <f t="shared" si="0"/>
        <v>7.8738076686568848E-2</v>
      </c>
    </row>
    <row r="24" spans="1:11">
      <c r="A24" s="43" t="s">
        <v>49</v>
      </c>
      <c r="B24" s="44">
        <v>226458.94200000001</v>
      </c>
      <c r="C24" s="44">
        <v>239609.74099999998</v>
      </c>
      <c r="D24" s="44">
        <v>271203.549</v>
      </c>
      <c r="E24" s="45">
        <v>20</v>
      </c>
      <c r="F24" s="72">
        <v>20</v>
      </c>
      <c r="G24" s="45">
        <v>20</v>
      </c>
      <c r="H24" s="47">
        <v>6.0940360856584479E-3</v>
      </c>
      <c r="I24" s="47">
        <v>6.4536347203882748E-3</v>
      </c>
      <c r="J24" s="48">
        <v>6.4220163310489764E-3</v>
      </c>
      <c r="K24" s="78">
        <f t="shared" si="0"/>
        <v>0.1318552737803762</v>
      </c>
    </row>
    <row r="25" spans="1:11">
      <c r="A25" s="43" t="s">
        <v>59</v>
      </c>
      <c r="B25" s="44">
        <v>216947.09100000001</v>
      </c>
      <c r="C25" s="44">
        <v>210252.08600000001</v>
      </c>
      <c r="D25" s="44">
        <v>243119.908</v>
      </c>
      <c r="E25" s="45">
        <v>21</v>
      </c>
      <c r="F25" s="72">
        <v>23</v>
      </c>
      <c r="G25" s="45">
        <v>21</v>
      </c>
      <c r="H25" s="47">
        <v>5.8380710850120775E-3</v>
      </c>
      <c r="I25" s="47">
        <v>5.6629173612923423E-3</v>
      </c>
      <c r="J25" s="48">
        <v>5.7570043804224874E-3</v>
      </c>
      <c r="K25" s="78">
        <f t="shared" si="0"/>
        <v>0.15632578313634427</v>
      </c>
    </row>
    <row r="26" spans="1:11">
      <c r="A26" s="43" t="s">
        <v>65</v>
      </c>
      <c r="B26" s="44">
        <v>205594.46000000002</v>
      </c>
      <c r="C26" s="44">
        <v>219585.29800000001</v>
      </c>
      <c r="D26" s="44">
        <v>242107.93</v>
      </c>
      <c r="E26" s="45">
        <v>22</v>
      </c>
      <c r="F26" s="72">
        <v>21</v>
      </c>
      <c r="G26" s="45">
        <v>22</v>
      </c>
      <c r="H26" s="47">
        <v>5.5325704835778242E-3</v>
      </c>
      <c r="I26" s="47">
        <v>5.9142975462738228E-3</v>
      </c>
      <c r="J26" s="48">
        <v>5.733041053738063E-3</v>
      </c>
      <c r="K26" s="78">
        <f t="shared" si="0"/>
        <v>0.10256894339073641</v>
      </c>
    </row>
    <row r="27" spans="1:11">
      <c r="A27" s="43" t="s">
        <v>47</v>
      </c>
      <c r="B27" s="44">
        <v>194198.81900000002</v>
      </c>
      <c r="C27" s="44">
        <v>215792.935</v>
      </c>
      <c r="D27" s="44">
        <v>236745.07699999999</v>
      </c>
      <c r="E27" s="45">
        <v>24</v>
      </c>
      <c r="F27" s="72">
        <v>22</v>
      </c>
      <c r="G27" s="45">
        <v>23</v>
      </c>
      <c r="H27" s="47">
        <v>5.2259124781138186E-3</v>
      </c>
      <c r="I27" s="47">
        <v>5.8121542635050476E-3</v>
      </c>
      <c r="J27" s="48">
        <v>5.6060503499880355E-3</v>
      </c>
      <c r="K27" s="78">
        <f t="shared" si="0"/>
        <v>9.7093734787934594E-2</v>
      </c>
    </row>
    <row r="28" spans="1:11">
      <c r="A28" s="43" t="s">
        <v>53</v>
      </c>
      <c r="B28" s="44">
        <v>184094.07800000001</v>
      </c>
      <c r="C28" s="44">
        <v>196141.755</v>
      </c>
      <c r="D28" s="44">
        <v>230265.28200000001</v>
      </c>
      <c r="E28" s="45">
        <v>26</v>
      </c>
      <c r="F28" s="72">
        <v>26</v>
      </c>
      <c r="G28" s="45">
        <v>24</v>
      </c>
      <c r="H28" s="47">
        <v>4.9539927396111431E-3</v>
      </c>
      <c r="I28" s="47">
        <v>5.2828705331553717E-3</v>
      </c>
      <c r="J28" s="48">
        <v>5.4526108044316117E-3</v>
      </c>
      <c r="K28" s="78">
        <f t="shared" si="0"/>
        <v>0.17397380277340746</v>
      </c>
    </row>
    <row r="29" spans="1:11">
      <c r="A29" s="43" t="s">
        <v>61</v>
      </c>
      <c r="B29" s="44">
        <v>154804.462</v>
      </c>
      <c r="C29" s="44">
        <v>172157.15100000001</v>
      </c>
      <c r="D29" s="44">
        <v>226151.86499999999</v>
      </c>
      <c r="E29" s="45">
        <v>34</v>
      </c>
      <c r="F29" s="72">
        <v>32</v>
      </c>
      <c r="G29" s="45">
        <v>25</v>
      </c>
      <c r="H29" s="47">
        <v>4.1658058159122812E-3</v>
      </c>
      <c r="I29" s="47">
        <v>4.6368706147749111E-3</v>
      </c>
      <c r="J29" s="48">
        <v>5.3552063595125867E-3</v>
      </c>
      <c r="K29" s="78">
        <f t="shared" si="0"/>
        <v>0.31363619626814088</v>
      </c>
    </row>
    <row r="30" spans="1:11">
      <c r="A30" s="43" t="s">
        <v>50</v>
      </c>
      <c r="B30" s="44">
        <v>189214.15400000001</v>
      </c>
      <c r="C30" s="44">
        <v>202498.06099999999</v>
      </c>
      <c r="D30" s="44">
        <v>224986.31</v>
      </c>
      <c r="E30" s="45">
        <v>25</v>
      </c>
      <c r="F30" s="72">
        <v>25</v>
      </c>
      <c r="G30" s="45">
        <v>26</v>
      </c>
      <c r="H30" s="47">
        <v>5.0917745716278001E-3</v>
      </c>
      <c r="I30" s="47">
        <v>5.4540709064115336E-3</v>
      </c>
      <c r="J30" s="48">
        <v>5.3276063768710035E-3</v>
      </c>
      <c r="K30" s="78">
        <f t="shared" si="0"/>
        <v>0.11105414485919463</v>
      </c>
    </row>
    <row r="31" spans="1:11">
      <c r="A31" s="43" t="s">
        <v>52</v>
      </c>
      <c r="B31" s="44">
        <v>180061.81599999999</v>
      </c>
      <c r="C31" s="44">
        <v>188471.68099999998</v>
      </c>
      <c r="D31" s="44">
        <v>224027.26799999998</v>
      </c>
      <c r="E31" s="45">
        <v>27</v>
      </c>
      <c r="F31" s="72">
        <v>27</v>
      </c>
      <c r="G31" s="45">
        <v>27</v>
      </c>
      <c r="H31" s="47">
        <v>4.8454841070183557E-3</v>
      </c>
      <c r="I31" s="47">
        <v>5.0762852095881323E-3</v>
      </c>
      <c r="J31" s="48">
        <v>5.3048965583274345E-3</v>
      </c>
      <c r="K31" s="78">
        <f t="shared" si="0"/>
        <v>0.18865214557087762</v>
      </c>
    </row>
    <row r="32" spans="1:11">
      <c r="A32" s="43" t="s">
        <v>54</v>
      </c>
      <c r="B32" s="44">
        <v>160268.51699999999</v>
      </c>
      <c r="C32" s="44">
        <v>172272.829</v>
      </c>
      <c r="D32" s="44">
        <v>213847.89199999999</v>
      </c>
      <c r="E32" s="45">
        <v>32</v>
      </c>
      <c r="F32" s="72">
        <v>31</v>
      </c>
      <c r="G32" s="45">
        <v>28</v>
      </c>
      <c r="H32" s="47">
        <v>4.3128441622453766E-3</v>
      </c>
      <c r="I32" s="47">
        <v>4.6399862792469368E-3</v>
      </c>
      <c r="J32" s="48">
        <v>5.0638520765980011E-3</v>
      </c>
      <c r="K32" s="78">
        <f t="shared" si="0"/>
        <v>0.2413326770178017</v>
      </c>
    </row>
    <row r="33" spans="1:11">
      <c r="A33" s="43" t="s">
        <v>62</v>
      </c>
      <c r="B33" s="44">
        <v>176646.00900000002</v>
      </c>
      <c r="C33" s="44">
        <v>179342.37900000002</v>
      </c>
      <c r="D33" s="44">
        <v>211372.44199999998</v>
      </c>
      <c r="E33" s="45">
        <v>28</v>
      </c>
      <c r="F33" s="72">
        <v>29</v>
      </c>
      <c r="G33" s="45">
        <v>29</v>
      </c>
      <c r="H33" s="47">
        <v>4.7535643491328642E-3</v>
      </c>
      <c r="I33" s="47">
        <v>4.8303971245953359E-3</v>
      </c>
      <c r="J33" s="48">
        <v>5.005234184666597E-3</v>
      </c>
      <c r="K33" s="78">
        <f t="shared" si="0"/>
        <v>0.17859729071621144</v>
      </c>
    </row>
    <row r="34" spans="1:11">
      <c r="A34" s="43" t="s">
        <v>63</v>
      </c>
      <c r="B34" s="44">
        <v>195416.96299999999</v>
      </c>
      <c r="C34" s="44">
        <v>207080.25599999999</v>
      </c>
      <c r="D34" s="44">
        <v>210510.14799999999</v>
      </c>
      <c r="E34" s="45">
        <v>23</v>
      </c>
      <c r="F34" s="72">
        <v>24</v>
      </c>
      <c r="G34" s="45">
        <v>30</v>
      </c>
      <c r="H34" s="47">
        <v>5.2586928727759476E-3</v>
      </c>
      <c r="I34" s="47">
        <v>5.577487477975665E-3</v>
      </c>
      <c r="J34" s="48">
        <v>4.9848153289009395E-3</v>
      </c>
      <c r="K34" s="78">
        <f t="shared" si="0"/>
        <v>1.6563104886252455E-2</v>
      </c>
    </row>
    <row r="35" spans="1:11">
      <c r="A35" s="43" t="s">
        <v>51</v>
      </c>
      <c r="B35" s="44">
        <v>166173.772</v>
      </c>
      <c r="C35" s="44">
        <v>173426.166</v>
      </c>
      <c r="D35" s="44">
        <v>204570.435</v>
      </c>
      <c r="E35" s="45">
        <v>30</v>
      </c>
      <c r="F35" s="72">
        <v>30</v>
      </c>
      <c r="G35" s="45">
        <v>31</v>
      </c>
      <c r="H35" s="47">
        <v>4.4717552511482602E-3</v>
      </c>
      <c r="I35" s="47">
        <v>4.6710501904069944E-3</v>
      </c>
      <c r="J35" s="48">
        <v>4.8441647584036339E-3</v>
      </c>
      <c r="K35" s="78">
        <f t="shared" si="0"/>
        <v>0.17958229555740735</v>
      </c>
    </row>
    <row r="36" spans="1:11">
      <c r="A36" s="43" t="s">
        <v>72</v>
      </c>
      <c r="B36" s="44">
        <v>175737.63800000001</v>
      </c>
      <c r="C36" s="44">
        <v>181612.747</v>
      </c>
      <c r="D36" s="44">
        <v>203914.83199999999</v>
      </c>
      <c r="E36" s="45">
        <v>29</v>
      </c>
      <c r="F36" s="72">
        <v>28</v>
      </c>
      <c r="G36" s="45">
        <v>32</v>
      </c>
      <c r="H36" s="47">
        <v>4.729119981406525E-3</v>
      </c>
      <c r="I36" s="47">
        <v>4.8915470832393724E-3</v>
      </c>
      <c r="J36" s="48">
        <v>4.8286402817210496E-3</v>
      </c>
      <c r="K36" s="78">
        <f t="shared" si="0"/>
        <v>0.12280021842299416</v>
      </c>
    </row>
    <row r="37" spans="1:11">
      <c r="A37" s="43" t="s">
        <v>70</v>
      </c>
      <c r="B37" s="44">
        <v>153439.008</v>
      </c>
      <c r="C37" s="44">
        <v>157802.78899999999</v>
      </c>
      <c r="D37" s="44">
        <v>183903.66699999999</v>
      </c>
      <c r="E37" s="45">
        <v>36</v>
      </c>
      <c r="F37" s="72">
        <v>37</v>
      </c>
      <c r="G37" s="45">
        <v>33</v>
      </c>
      <c r="H37" s="47">
        <v>4.1290612922656646E-3</v>
      </c>
      <c r="I37" s="47">
        <v>4.2502510699867786E-3</v>
      </c>
      <c r="J37" s="48">
        <v>4.3547820711365122E-3</v>
      </c>
      <c r="K37" s="78">
        <f t="shared" si="0"/>
        <v>0.16540188019110369</v>
      </c>
    </row>
    <row r="38" spans="1:11">
      <c r="A38" s="43" t="s">
        <v>75</v>
      </c>
      <c r="B38" s="44">
        <v>163428.36600000001</v>
      </c>
      <c r="C38" s="44">
        <v>169953.72899999999</v>
      </c>
      <c r="D38" s="44">
        <v>179212.47200000001</v>
      </c>
      <c r="E38" s="45">
        <v>31</v>
      </c>
      <c r="F38" s="72">
        <v>33</v>
      </c>
      <c r="G38" s="45">
        <v>34</v>
      </c>
      <c r="H38" s="47">
        <v>4.3978760610132858E-3</v>
      </c>
      <c r="I38" s="47">
        <v>4.5775237757711175E-3</v>
      </c>
      <c r="J38" s="48">
        <v>4.2436960215135591E-3</v>
      </c>
      <c r="K38" s="78">
        <f t="shared" si="0"/>
        <v>5.4478022073878751E-2</v>
      </c>
    </row>
    <row r="39" spans="1:11">
      <c r="A39" s="43" t="s">
        <v>81</v>
      </c>
      <c r="B39" s="44">
        <v>138846.35399999999</v>
      </c>
      <c r="C39" s="44">
        <v>149363.42599999998</v>
      </c>
      <c r="D39" s="44">
        <v>177563.84399999998</v>
      </c>
      <c r="E39" s="45">
        <v>44</v>
      </c>
      <c r="F39" s="72">
        <v>42</v>
      </c>
      <c r="G39" s="45">
        <v>35</v>
      </c>
      <c r="H39" s="47">
        <v>3.7363713005340591E-3</v>
      </c>
      <c r="I39" s="47">
        <v>4.0229457615821411E-3</v>
      </c>
      <c r="J39" s="48">
        <v>4.2046570193365451E-3</v>
      </c>
      <c r="K39" s="78">
        <f t="shared" si="0"/>
        <v>0.18880403827908987</v>
      </c>
    </row>
    <row r="40" spans="1:11">
      <c r="A40" s="43" t="s">
        <v>79</v>
      </c>
      <c r="B40" s="44">
        <v>145119.91999999998</v>
      </c>
      <c r="C40" s="44">
        <v>137645.611</v>
      </c>
      <c r="D40" s="44">
        <v>176381.62900000002</v>
      </c>
      <c r="E40" s="45">
        <v>39</v>
      </c>
      <c r="F40" s="72">
        <v>48</v>
      </c>
      <c r="G40" s="45">
        <v>36</v>
      </c>
      <c r="H40" s="47">
        <v>3.9051936806622852E-3</v>
      </c>
      <c r="I40" s="47">
        <v>3.7073388191620235E-3</v>
      </c>
      <c r="J40" s="48">
        <v>4.1766625330372127E-3</v>
      </c>
      <c r="K40" s="78">
        <f t="shared" si="0"/>
        <v>0.28141847544997289</v>
      </c>
    </row>
    <row r="41" spans="1:11">
      <c r="A41" s="43" t="s">
        <v>56</v>
      </c>
      <c r="B41" s="44">
        <v>145707.72</v>
      </c>
      <c r="C41" s="44">
        <v>158578.489</v>
      </c>
      <c r="D41" s="44">
        <v>174342.117</v>
      </c>
      <c r="E41" s="45">
        <v>38</v>
      </c>
      <c r="F41" s="72">
        <v>36</v>
      </c>
      <c r="G41" s="45">
        <v>37</v>
      </c>
      <c r="H41" s="47">
        <v>3.9210114460351804E-3</v>
      </c>
      <c r="I41" s="47">
        <v>4.271143728322423E-3</v>
      </c>
      <c r="J41" s="48">
        <v>4.1283675183898545E-3</v>
      </c>
      <c r="K41" s="78">
        <f t="shared" si="0"/>
        <v>9.9405840599225304E-2</v>
      </c>
    </row>
    <row r="42" spans="1:11">
      <c r="A42" s="43" t="s">
        <v>64</v>
      </c>
      <c r="B42" s="44">
        <v>159303.579</v>
      </c>
      <c r="C42" s="44">
        <v>164489.823</v>
      </c>
      <c r="D42" s="44">
        <v>173123.29500000001</v>
      </c>
      <c r="E42" s="45">
        <v>33</v>
      </c>
      <c r="F42" s="72">
        <v>34</v>
      </c>
      <c r="G42" s="45">
        <v>38</v>
      </c>
      <c r="H42" s="47">
        <v>4.2868775700653991E-3</v>
      </c>
      <c r="I42" s="47">
        <v>4.4303592518107259E-3</v>
      </c>
      <c r="J42" s="48">
        <v>4.0995061896295822E-3</v>
      </c>
      <c r="K42" s="78">
        <f t="shared" si="0"/>
        <v>5.2486359596848775E-2</v>
      </c>
    </row>
    <row r="43" spans="1:11">
      <c r="A43" s="43" t="s">
        <v>84</v>
      </c>
      <c r="B43" s="44">
        <v>132488.997</v>
      </c>
      <c r="C43" s="44">
        <v>146452.432</v>
      </c>
      <c r="D43" s="44">
        <v>171376.84899999999</v>
      </c>
      <c r="E43" s="45">
        <v>46</v>
      </c>
      <c r="F43" s="72">
        <v>43</v>
      </c>
      <c r="G43" s="45">
        <v>39</v>
      </c>
      <c r="H43" s="47">
        <v>3.5652940949918144E-3</v>
      </c>
      <c r="I43" s="47">
        <v>3.9445412198016727E-3</v>
      </c>
      <c r="J43" s="48">
        <v>4.0581508874049229E-3</v>
      </c>
      <c r="K43" s="78">
        <f t="shared" si="0"/>
        <v>0.17018779858841793</v>
      </c>
    </row>
    <row r="44" spans="1:11">
      <c r="A44" s="43" t="s">
        <v>58</v>
      </c>
      <c r="B44" s="44">
        <v>141886.17499999999</v>
      </c>
      <c r="C44" s="44">
        <v>153122.46</v>
      </c>
      <c r="D44" s="44">
        <v>168634.848</v>
      </c>
      <c r="E44" s="45">
        <v>42</v>
      </c>
      <c r="F44" s="72">
        <v>38</v>
      </c>
      <c r="G44" s="45">
        <v>40</v>
      </c>
      <c r="H44" s="47">
        <v>3.8181732320645098E-3</v>
      </c>
      <c r="I44" s="47">
        <v>4.1241913630183542E-3</v>
      </c>
      <c r="J44" s="48">
        <v>3.9932211500667411E-3</v>
      </c>
      <c r="K44" s="78">
        <f t="shared" si="0"/>
        <v>0.10130707147729989</v>
      </c>
    </row>
    <row r="45" spans="1:11">
      <c r="A45" s="43" t="s">
        <v>57</v>
      </c>
      <c r="B45" s="44">
        <v>154405.66899999999</v>
      </c>
      <c r="C45" s="44">
        <v>151125.158</v>
      </c>
      <c r="D45" s="44">
        <v>166604.19500000001</v>
      </c>
      <c r="E45" s="45">
        <v>35</v>
      </c>
      <c r="F45" s="72">
        <v>40</v>
      </c>
      <c r="G45" s="45">
        <v>41</v>
      </c>
      <c r="H45" s="47">
        <v>4.1550742505731299E-3</v>
      </c>
      <c r="I45" s="47">
        <v>4.0703961480137146E-3</v>
      </c>
      <c r="J45" s="48">
        <v>3.9451359138049785E-3</v>
      </c>
      <c r="K45" s="78">
        <f t="shared" si="0"/>
        <v>0.10242528249333582</v>
      </c>
    </row>
    <row r="46" spans="1:11">
      <c r="A46" s="43" t="s">
        <v>69</v>
      </c>
      <c r="B46" s="44">
        <v>142975.07200000001</v>
      </c>
      <c r="C46" s="44">
        <v>159151.40299999999</v>
      </c>
      <c r="D46" s="44">
        <v>164388.943</v>
      </c>
      <c r="E46" s="45">
        <v>41</v>
      </c>
      <c r="F46" s="72">
        <v>35</v>
      </c>
      <c r="G46" s="45">
        <v>42</v>
      </c>
      <c r="H46" s="47">
        <v>3.8474755751425121E-3</v>
      </c>
      <c r="I46" s="47">
        <v>4.2865745604195055E-3</v>
      </c>
      <c r="J46" s="48">
        <v>3.8926794302012596E-3</v>
      </c>
      <c r="K46" s="78">
        <f t="shared" si="0"/>
        <v>3.2909166374109899E-2</v>
      </c>
    </row>
    <row r="47" spans="1:11">
      <c r="A47" s="43" t="s">
        <v>78</v>
      </c>
      <c r="B47" s="44">
        <v>137629.26199999999</v>
      </c>
      <c r="C47" s="44">
        <v>145421.791</v>
      </c>
      <c r="D47" s="44">
        <v>161895.014</v>
      </c>
      <c r="E47" s="45">
        <v>45</v>
      </c>
      <c r="F47" s="72">
        <v>44</v>
      </c>
      <c r="G47" s="45">
        <v>43</v>
      </c>
      <c r="H47" s="47">
        <v>3.7036192153125083E-3</v>
      </c>
      <c r="I47" s="47">
        <v>3.916781995514311E-3</v>
      </c>
      <c r="J47" s="48">
        <v>3.833623961253555E-3</v>
      </c>
      <c r="K47" s="78">
        <f t="shared" si="0"/>
        <v>0.11327891705033388</v>
      </c>
    </row>
    <row r="48" spans="1:11">
      <c r="A48" s="43" t="s">
        <v>60</v>
      </c>
      <c r="B48" s="44">
        <v>149115.986</v>
      </c>
      <c r="C48" s="44">
        <v>144597.18</v>
      </c>
      <c r="D48" s="44">
        <v>159966.239</v>
      </c>
      <c r="E48" s="45">
        <v>37</v>
      </c>
      <c r="F48" s="72">
        <v>46</v>
      </c>
      <c r="G48" s="45">
        <v>44</v>
      </c>
      <c r="H48" s="47">
        <v>4.0127282747463326E-3</v>
      </c>
      <c r="I48" s="47">
        <v>3.8945719711713767E-3</v>
      </c>
      <c r="J48" s="48">
        <v>3.7879511645862855E-3</v>
      </c>
      <c r="K48" s="78">
        <f t="shared" si="0"/>
        <v>0.10628878792795282</v>
      </c>
    </row>
    <row r="49" spans="1:11">
      <c r="A49" s="43" t="s">
        <v>83</v>
      </c>
      <c r="B49" s="44">
        <v>140657.736</v>
      </c>
      <c r="C49" s="44">
        <v>152801.891</v>
      </c>
      <c r="D49" s="44">
        <v>158545.10999999999</v>
      </c>
      <c r="E49" s="45">
        <v>43</v>
      </c>
      <c r="F49" s="72">
        <v>39</v>
      </c>
      <c r="G49" s="45">
        <v>45</v>
      </c>
      <c r="H49" s="47">
        <v>3.7851157977723811E-3</v>
      </c>
      <c r="I49" s="47">
        <v>4.1155571763611424E-3</v>
      </c>
      <c r="J49" s="48">
        <v>3.75429926850978E-3</v>
      </c>
      <c r="K49" s="78">
        <f t="shared" si="0"/>
        <v>3.7586046628179437E-2</v>
      </c>
    </row>
    <row r="50" spans="1:11">
      <c r="A50" s="43" t="s">
        <v>92</v>
      </c>
      <c r="B50" s="44">
        <v>127854.467</v>
      </c>
      <c r="C50" s="44">
        <v>136703.20300000001</v>
      </c>
      <c r="D50" s="44">
        <v>155237.42799999999</v>
      </c>
      <c r="E50" s="45">
        <v>49</v>
      </c>
      <c r="F50" s="72">
        <v>49</v>
      </c>
      <c r="G50" s="45">
        <v>46</v>
      </c>
      <c r="H50" s="47">
        <v>3.4405783614878285E-3</v>
      </c>
      <c r="I50" s="47">
        <v>3.6819560573252597E-3</v>
      </c>
      <c r="J50" s="48">
        <v>3.6759743796938274E-3</v>
      </c>
      <c r="K50" s="78">
        <f t="shared" si="0"/>
        <v>0.13558003465361357</v>
      </c>
    </row>
    <row r="51" spans="1:11">
      <c r="A51" s="43" t="s">
        <v>76</v>
      </c>
      <c r="B51" s="44">
        <v>145067.38</v>
      </c>
      <c r="C51" s="44">
        <v>149685.56400000001</v>
      </c>
      <c r="D51" s="44">
        <v>152713.22999999998</v>
      </c>
      <c r="E51" s="45">
        <v>40</v>
      </c>
      <c r="F51" s="72">
        <v>41</v>
      </c>
      <c r="G51" s="45">
        <v>47</v>
      </c>
      <c r="H51" s="47">
        <v>3.9037798232402173E-3</v>
      </c>
      <c r="I51" s="47">
        <v>4.0316222075933942E-3</v>
      </c>
      <c r="J51" s="48">
        <v>3.6162021501689066E-3</v>
      </c>
      <c r="K51" s="78">
        <f t="shared" si="0"/>
        <v>2.0226840311734939E-2</v>
      </c>
    </row>
    <row r="52" spans="1:11">
      <c r="A52" s="43" t="s">
        <v>31</v>
      </c>
      <c r="B52" s="44">
        <v>132343.16</v>
      </c>
      <c r="C52" s="44">
        <v>144810.50700000001</v>
      </c>
      <c r="D52" s="44">
        <v>150241.092</v>
      </c>
      <c r="E52" s="45">
        <v>47</v>
      </c>
      <c r="F52" s="72">
        <v>45</v>
      </c>
      <c r="G52" s="45">
        <v>48</v>
      </c>
      <c r="H52" s="47">
        <v>3.5613696046061616E-3</v>
      </c>
      <c r="I52" s="47">
        <v>3.9003177080861227E-3</v>
      </c>
      <c r="J52" s="48">
        <v>3.5576626853752263E-3</v>
      </c>
      <c r="K52" s="78">
        <f t="shared" si="0"/>
        <v>3.7501318878746748E-2</v>
      </c>
    </row>
    <row r="53" spans="1:11">
      <c r="A53" s="43" t="s">
        <v>77</v>
      </c>
      <c r="B53" s="44">
        <v>130106.56599999999</v>
      </c>
      <c r="C53" s="44">
        <v>138793.88199999998</v>
      </c>
      <c r="D53" s="44">
        <v>149534.28</v>
      </c>
      <c r="E53" s="45">
        <v>48</v>
      </c>
      <c r="F53" s="72">
        <v>47</v>
      </c>
      <c r="G53" s="45">
        <v>49</v>
      </c>
      <c r="H53" s="47">
        <v>3.5011826037105766E-3</v>
      </c>
      <c r="I53" s="47">
        <v>3.7382662829750029E-3</v>
      </c>
      <c r="J53" s="48">
        <v>3.5409255953787327E-3</v>
      </c>
      <c r="K53" s="78">
        <f t="shared" si="0"/>
        <v>7.7383799957407406E-2</v>
      </c>
    </row>
    <row r="54" spans="1:11">
      <c r="A54" s="43" t="s">
        <v>55</v>
      </c>
      <c r="B54" s="44">
        <v>124738.51999999999</v>
      </c>
      <c r="C54" s="44">
        <v>135322.00899999999</v>
      </c>
      <c r="D54" s="44">
        <v>145441.571</v>
      </c>
      <c r="E54" s="45">
        <v>50</v>
      </c>
      <c r="F54" s="72">
        <v>50</v>
      </c>
      <c r="G54" s="45">
        <v>50</v>
      </c>
      <c r="H54" s="47">
        <v>3.3567278705719109E-3</v>
      </c>
      <c r="I54" s="47">
        <v>3.6447550590820704E-3</v>
      </c>
      <c r="J54" s="48">
        <v>3.4440115095080086E-3</v>
      </c>
      <c r="K54" s="78">
        <f t="shared" si="0"/>
        <v>7.4781346174072949E-2</v>
      </c>
    </row>
    <row r="55" spans="1:11">
      <c r="A55" s="43" t="s">
        <v>71</v>
      </c>
      <c r="B55" s="44">
        <v>120463.755</v>
      </c>
      <c r="C55" s="44">
        <v>129506.57800000001</v>
      </c>
      <c r="D55" s="44">
        <v>143067.79199999999</v>
      </c>
      <c r="E55" s="45">
        <v>53</v>
      </c>
      <c r="F55" s="72">
        <v>51</v>
      </c>
      <c r="G55" s="45">
        <v>51</v>
      </c>
      <c r="H55" s="47">
        <v>3.2416934544537363E-3</v>
      </c>
      <c r="I55" s="47">
        <v>3.4881225813748213E-3</v>
      </c>
      <c r="J55" s="48">
        <v>3.3878011554749898E-3</v>
      </c>
      <c r="K55" s="78">
        <f t="shared" si="0"/>
        <v>0.10471448021736762</v>
      </c>
    </row>
    <row r="56" spans="1:11">
      <c r="A56" s="43" t="s">
        <v>91</v>
      </c>
      <c r="B56" s="44">
        <v>120718.005</v>
      </c>
      <c r="C56" s="44">
        <v>112139.033</v>
      </c>
      <c r="D56" s="44">
        <v>143044.174</v>
      </c>
      <c r="E56" s="45">
        <v>52</v>
      </c>
      <c r="F56" s="72">
        <v>59</v>
      </c>
      <c r="G56" s="45">
        <v>52</v>
      </c>
      <c r="H56" s="47">
        <v>3.2485353510955505E-3</v>
      </c>
      <c r="I56" s="47">
        <v>3.0203461422695938E-3</v>
      </c>
      <c r="J56" s="48">
        <v>3.3872418885248856E-3</v>
      </c>
      <c r="K56" s="78">
        <f t="shared" si="0"/>
        <v>0.27559664260703953</v>
      </c>
    </row>
    <row r="57" spans="1:11">
      <c r="A57" s="43" t="s">
        <v>73</v>
      </c>
      <c r="B57" s="44">
        <v>119113.68100000001</v>
      </c>
      <c r="C57" s="44">
        <v>126048.68799999999</v>
      </c>
      <c r="D57" s="44">
        <v>140828.989</v>
      </c>
      <c r="E57" s="45">
        <v>54</v>
      </c>
      <c r="F57" s="72">
        <v>52</v>
      </c>
      <c r="G57" s="45">
        <v>53</v>
      </c>
      <c r="H57" s="47">
        <v>3.2053628083699563E-3</v>
      </c>
      <c r="I57" s="47">
        <v>3.3949879747843343E-3</v>
      </c>
      <c r="J57" s="48">
        <v>3.3347869914604868E-3</v>
      </c>
      <c r="K57" s="78">
        <f t="shared" si="0"/>
        <v>0.11725866595295309</v>
      </c>
    </row>
    <row r="58" spans="1:11">
      <c r="A58" s="43" t="s">
        <v>86</v>
      </c>
      <c r="B58" s="44">
        <v>116661.823</v>
      </c>
      <c r="C58" s="44">
        <v>118573.34299999999</v>
      </c>
      <c r="D58" s="44">
        <v>135966.658</v>
      </c>
      <c r="E58" s="45">
        <v>55</v>
      </c>
      <c r="F58" s="72">
        <v>55</v>
      </c>
      <c r="G58" s="45">
        <v>54</v>
      </c>
      <c r="H58" s="47">
        <v>3.1393830285610831E-3</v>
      </c>
      <c r="I58" s="47">
        <v>3.1936474706898833E-3</v>
      </c>
      <c r="J58" s="48">
        <v>3.2196484941801073E-3</v>
      </c>
      <c r="K58" s="78">
        <f t="shared" si="0"/>
        <v>0.14668824003722314</v>
      </c>
    </row>
    <row r="59" spans="1:11">
      <c r="A59" s="43" t="s">
        <v>88</v>
      </c>
      <c r="B59" s="44">
        <v>91453.911999999997</v>
      </c>
      <c r="C59" s="44">
        <v>94736.309000000008</v>
      </c>
      <c r="D59" s="44">
        <v>135647.57399999999</v>
      </c>
      <c r="E59" s="45">
        <v>63</v>
      </c>
      <c r="F59" s="72">
        <v>62</v>
      </c>
      <c r="G59" s="45">
        <v>55</v>
      </c>
      <c r="H59" s="47">
        <v>2.4610352542521023E-3</v>
      </c>
      <c r="I59" s="47">
        <v>2.5516221940402343E-3</v>
      </c>
      <c r="J59" s="48">
        <v>3.2120926835480846E-3</v>
      </c>
      <c r="K59" s="78">
        <f t="shared" si="0"/>
        <v>0.43184356063523621</v>
      </c>
    </row>
    <row r="60" spans="1:11">
      <c r="A60" s="43" t="s">
        <v>99</v>
      </c>
      <c r="B60" s="44">
        <v>107117.16399999999</v>
      </c>
      <c r="C60" s="44">
        <v>113879.296</v>
      </c>
      <c r="D60" s="44">
        <v>135192.20199999999</v>
      </c>
      <c r="E60" s="45">
        <v>58</v>
      </c>
      <c r="F60" s="72">
        <v>57</v>
      </c>
      <c r="G60" s="45">
        <v>56</v>
      </c>
      <c r="H60" s="47">
        <v>2.8825351608743007E-3</v>
      </c>
      <c r="I60" s="47">
        <v>3.0672182839134809E-3</v>
      </c>
      <c r="J60" s="48">
        <v>3.2013096151425071E-3</v>
      </c>
      <c r="K60" s="78">
        <f t="shared" si="0"/>
        <v>0.18715347520237557</v>
      </c>
    </row>
    <row r="61" spans="1:11">
      <c r="A61" s="43" t="s">
        <v>80</v>
      </c>
      <c r="B61" s="44">
        <v>105371.16800000001</v>
      </c>
      <c r="C61" s="44">
        <v>116352.338</v>
      </c>
      <c r="D61" s="44">
        <v>135080.35200000001</v>
      </c>
      <c r="E61" s="45">
        <v>59</v>
      </c>
      <c r="F61" s="72">
        <v>56</v>
      </c>
      <c r="G61" s="45">
        <v>57</v>
      </c>
      <c r="H61" s="47">
        <v>2.8355502083904404E-3</v>
      </c>
      <c r="I61" s="47">
        <v>3.1338270521946441E-3</v>
      </c>
      <c r="J61" s="48">
        <v>3.1986610416659569E-3</v>
      </c>
      <c r="K61" s="78">
        <f t="shared" si="0"/>
        <v>0.16095949872532866</v>
      </c>
    </row>
    <row r="62" spans="1:11">
      <c r="A62" s="43" t="s">
        <v>85</v>
      </c>
      <c r="B62" s="44">
        <v>90825.381999999998</v>
      </c>
      <c r="C62" s="44">
        <v>91742.190999999992</v>
      </c>
      <c r="D62" s="44">
        <v>132200.80599999998</v>
      </c>
      <c r="E62" s="45">
        <v>64</v>
      </c>
      <c r="F62" s="72">
        <v>65</v>
      </c>
      <c r="G62" s="45">
        <v>58</v>
      </c>
      <c r="H62" s="47">
        <v>2.4441214399107862E-3</v>
      </c>
      <c r="I62" s="47">
        <v>2.4709787953157243E-3</v>
      </c>
      <c r="J62" s="48">
        <v>3.1304742811822032E-3</v>
      </c>
      <c r="K62" s="78">
        <f t="shared" si="0"/>
        <v>0.44100336561615361</v>
      </c>
    </row>
    <row r="63" spans="1:11">
      <c r="A63" s="43" t="s">
        <v>67</v>
      </c>
      <c r="B63" s="44">
        <v>114867.473</v>
      </c>
      <c r="C63" s="44">
        <v>124348.73000000001</v>
      </c>
      <c r="D63" s="44">
        <v>131951.17600000001</v>
      </c>
      <c r="E63" s="45">
        <v>56</v>
      </c>
      <c r="F63" s="72">
        <v>53</v>
      </c>
      <c r="G63" s="45">
        <v>59</v>
      </c>
      <c r="H63" s="47">
        <v>3.0910968643949482E-3</v>
      </c>
      <c r="I63" s="47">
        <v>3.3492014056481418E-3</v>
      </c>
      <c r="J63" s="48">
        <v>3.1245631198326164E-3</v>
      </c>
      <c r="K63" s="78">
        <f t="shared" si="0"/>
        <v>6.1138107321240698E-2</v>
      </c>
    </row>
    <row r="64" spans="1:11">
      <c r="A64" s="43" t="s">
        <v>93</v>
      </c>
      <c r="B64" s="44">
        <v>122939.41500000001</v>
      </c>
      <c r="C64" s="44">
        <v>118849.576</v>
      </c>
      <c r="D64" s="44">
        <v>131398.88500000001</v>
      </c>
      <c r="E64" s="45">
        <v>51</v>
      </c>
      <c r="F64" s="72">
        <v>54</v>
      </c>
      <c r="G64" s="45">
        <v>60</v>
      </c>
      <c r="H64" s="47">
        <v>3.3083137488107645E-3</v>
      </c>
      <c r="I64" s="47">
        <v>3.2010875141216611E-3</v>
      </c>
      <c r="J64" s="48">
        <v>3.1114850394219082E-3</v>
      </c>
      <c r="K64" s="78">
        <f t="shared" si="0"/>
        <v>0.10558985082117589</v>
      </c>
    </row>
    <row r="65" spans="1:11">
      <c r="A65" s="43" t="s">
        <v>98</v>
      </c>
      <c r="B65" s="44">
        <v>109945.117</v>
      </c>
      <c r="C65" s="44">
        <v>113403.463</v>
      </c>
      <c r="D65" s="44">
        <v>127611.003</v>
      </c>
      <c r="E65" s="45">
        <v>57</v>
      </c>
      <c r="F65" s="72">
        <v>58</v>
      </c>
      <c r="G65" s="45">
        <v>61</v>
      </c>
      <c r="H65" s="47">
        <v>2.9586357002407086E-3</v>
      </c>
      <c r="I65" s="47">
        <v>3.0544022257804082E-3</v>
      </c>
      <c r="J65" s="48">
        <v>3.0217891628237501E-3</v>
      </c>
      <c r="K65" s="78">
        <f t="shared" si="0"/>
        <v>0.12528312296777044</v>
      </c>
    </row>
    <row r="66" spans="1:11">
      <c r="A66" s="43" t="s">
        <v>74</v>
      </c>
      <c r="B66" s="44">
        <v>85727.41399999999</v>
      </c>
      <c r="C66" s="44">
        <v>90499.573999999993</v>
      </c>
      <c r="D66" s="44">
        <v>117841.91200000001</v>
      </c>
      <c r="E66" s="45">
        <v>66</v>
      </c>
      <c r="F66" s="72">
        <v>66</v>
      </c>
      <c r="G66" s="45">
        <v>62</v>
      </c>
      <c r="H66" s="47">
        <v>2.3069345367081203E-3</v>
      </c>
      <c r="I66" s="47">
        <v>2.4375102218684337E-3</v>
      </c>
      <c r="J66" s="48">
        <v>2.790460103256379E-3</v>
      </c>
      <c r="K66" s="78">
        <f t="shared" si="0"/>
        <v>0.30212670393343521</v>
      </c>
    </row>
    <row r="67" spans="1:11">
      <c r="A67" s="43" t="s">
        <v>101</v>
      </c>
      <c r="B67" s="44">
        <v>95543.81</v>
      </c>
      <c r="C67" s="44">
        <v>97613.769</v>
      </c>
      <c r="D67" s="44">
        <v>112326.208</v>
      </c>
      <c r="E67" s="45">
        <v>61</v>
      </c>
      <c r="F67" s="72">
        <v>61</v>
      </c>
      <c r="G67" s="45">
        <v>63</v>
      </c>
      <c r="H67" s="47">
        <v>2.5710948782110554E-3</v>
      </c>
      <c r="I67" s="47">
        <v>2.6291235330301562E-3</v>
      </c>
      <c r="J67" s="48">
        <v>2.6598499350051065E-3</v>
      </c>
      <c r="K67" s="78">
        <f t="shared" si="0"/>
        <v>0.15072093978872991</v>
      </c>
    </row>
    <row r="68" spans="1:11">
      <c r="A68" s="43" t="s">
        <v>66</v>
      </c>
      <c r="B68" s="44">
        <v>83168.12</v>
      </c>
      <c r="C68" s="44">
        <v>88251.828999999998</v>
      </c>
      <c r="D68" s="44">
        <v>106759.53</v>
      </c>
      <c r="E68" s="45">
        <v>67</v>
      </c>
      <c r="F68" s="72">
        <v>67</v>
      </c>
      <c r="G68" s="45">
        <v>64</v>
      </c>
      <c r="H68" s="47">
        <v>2.2380636418250686E-3</v>
      </c>
      <c r="I68" s="47">
        <v>2.3769695897804459E-3</v>
      </c>
      <c r="J68" s="48">
        <v>2.5280327181673905E-3</v>
      </c>
      <c r="K68" s="78">
        <f t="shared" si="0"/>
        <v>0.20971464512083937</v>
      </c>
    </row>
    <row r="69" spans="1:11">
      <c r="A69" s="43" t="s">
        <v>96</v>
      </c>
      <c r="B69" s="44">
        <v>89372.433999999994</v>
      </c>
      <c r="C69" s="44">
        <v>91863.16</v>
      </c>
      <c r="D69" s="44">
        <v>103850.45700000001</v>
      </c>
      <c r="E69" s="45">
        <v>65</v>
      </c>
      <c r="F69" s="72">
        <v>64</v>
      </c>
      <c r="G69" s="45">
        <v>65</v>
      </c>
      <c r="H69" s="47">
        <v>2.4050224426957179E-3</v>
      </c>
      <c r="I69" s="47">
        <v>2.4742369672716411E-3</v>
      </c>
      <c r="J69" s="48">
        <v>2.4591467674373963E-3</v>
      </c>
      <c r="K69" s="78">
        <f t="shared" si="0"/>
        <v>0.13049079739908809</v>
      </c>
    </row>
    <row r="70" spans="1:11">
      <c r="A70" s="43" t="s">
        <v>41</v>
      </c>
      <c r="B70" s="44">
        <v>93453.928</v>
      </c>
      <c r="C70" s="44">
        <v>103343.895</v>
      </c>
      <c r="D70" s="44">
        <v>103840.08900000001</v>
      </c>
      <c r="E70" s="45">
        <v>62</v>
      </c>
      <c r="F70" s="72">
        <v>60</v>
      </c>
      <c r="G70" s="45">
        <v>66</v>
      </c>
      <c r="H70" s="47">
        <v>2.5148559140514152E-3</v>
      </c>
      <c r="I70" s="47">
        <v>2.7834584108671952E-3</v>
      </c>
      <c r="J70" s="48">
        <v>2.4589012563975676E-3</v>
      </c>
      <c r="K70" s="78">
        <f t="shared" ref="K70:K106" si="1">D70/C70-1</f>
        <v>4.8013866711720254E-3</v>
      </c>
    </row>
    <row r="71" spans="1:11">
      <c r="A71" s="43" t="s">
        <v>68</v>
      </c>
      <c r="B71" s="44">
        <v>96002.684999999998</v>
      </c>
      <c r="C71" s="44">
        <v>86817.540000000008</v>
      </c>
      <c r="D71" s="44">
        <v>97403.467999999993</v>
      </c>
      <c r="E71" s="45">
        <v>60</v>
      </c>
      <c r="F71" s="72">
        <v>68</v>
      </c>
      <c r="G71" s="45">
        <v>67</v>
      </c>
      <c r="H71" s="47">
        <v>2.5834432570567291E-3</v>
      </c>
      <c r="I71" s="47">
        <v>2.3383385339191946E-3</v>
      </c>
      <c r="J71" s="48">
        <v>2.3064840578351222E-3</v>
      </c>
      <c r="K71" s="78">
        <f t="shared" si="1"/>
        <v>0.12193305638468899</v>
      </c>
    </row>
    <row r="72" spans="1:11">
      <c r="A72" s="43" t="s">
        <v>108</v>
      </c>
      <c r="B72" s="44">
        <v>80359.510000000009</v>
      </c>
      <c r="C72" s="44">
        <v>84585.956000000006</v>
      </c>
      <c r="D72" s="44">
        <v>95756.635999999999</v>
      </c>
      <c r="E72" s="45">
        <v>69</v>
      </c>
      <c r="F72" s="72">
        <v>70</v>
      </c>
      <c r="G72" s="45">
        <v>68</v>
      </c>
      <c r="H72" s="47">
        <v>2.1624836248057317E-3</v>
      </c>
      <c r="I72" s="47">
        <v>2.2782331812579979E-3</v>
      </c>
      <c r="J72" s="48">
        <v>2.2674875843837587E-3</v>
      </c>
      <c r="K72" s="78">
        <f t="shared" si="1"/>
        <v>0.13206305784378669</v>
      </c>
    </row>
    <row r="73" spans="1:11">
      <c r="A73" s="43" t="s">
        <v>87</v>
      </c>
      <c r="B73" s="44">
        <v>82944.225999999995</v>
      </c>
      <c r="C73" s="44">
        <v>92639.627999999997</v>
      </c>
      <c r="D73" s="44">
        <v>93872.005999999994</v>
      </c>
      <c r="E73" s="45">
        <v>68</v>
      </c>
      <c r="F73" s="72">
        <v>63</v>
      </c>
      <c r="G73" s="45">
        <v>69</v>
      </c>
      <c r="H73" s="47">
        <v>2.2320386286226205E-3</v>
      </c>
      <c r="I73" s="47">
        <v>2.4951503108742719E-3</v>
      </c>
      <c r="J73" s="48">
        <v>2.2228601276907609E-3</v>
      </c>
      <c r="K73" s="78">
        <f t="shared" si="1"/>
        <v>1.3302924748359368E-2</v>
      </c>
    </row>
    <row r="74" spans="1:11">
      <c r="A74" s="43" t="s">
        <v>97</v>
      </c>
      <c r="B74" s="44">
        <v>68426.775999999998</v>
      </c>
      <c r="C74" s="44">
        <v>72873.197</v>
      </c>
      <c r="D74" s="44">
        <v>92632.82</v>
      </c>
      <c r="E74" s="45">
        <v>75</v>
      </c>
      <c r="F74" s="72">
        <v>76</v>
      </c>
      <c r="G74" s="45">
        <v>70</v>
      </c>
      <c r="H74" s="47">
        <v>1.8413723851508032E-3</v>
      </c>
      <c r="I74" s="47">
        <v>1.9627624168455432E-3</v>
      </c>
      <c r="J74" s="48">
        <v>2.193516585696009E-3</v>
      </c>
      <c r="K74" s="78">
        <f t="shared" si="1"/>
        <v>0.27115076342815048</v>
      </c>
    </row>
    <row r="75" spans="1:11">
      <c r="A75" s="43" t="s">
        <v>106</v>
      </c>
      <c r="B75" s="44">
        <v>77776.728000000003</v>
      </c>
      <c r="C75" s="44">
        <v>85433.256999999998</v>
      </c>
      <c r="D75" s="44">
        <v>89800.722999999998</v>
      </c>
      <c r="E75" s="45">
        <v>71</v>
      </c>
      <c r="F75" s="72">
        <v>69</v>
      </c>
      <c r="G75" s="45">
        <v>71</v>
      </c>
      <c r="H75" s="47">
        <v>2.0929806651505145E-3</v>
      </c>
      <c r="I75" s="47">
        <v>2.3010543367310539E-3</v>
      </c>
      <c r="J75" s="48">
        <v>2.1264534028867205E-3</v>
      </c>
      <c r="K75" s="78">
        <f t="shared" si="1"/>
        <v>5.1121380049925946E-2</v>
      </c>
    </row>
    <row r="76" spans="1:11">
      <c r="A76" s="43" t="s">
        <v>82</v>
      </c>
      <c r="B76" s="44">
        <v>66888.099000000002</v>
      </c>
      <c r="C76" s="44">
        <v>77566.96100000001</v>
      </c>
      <c r="D76" s="44">
        <v>89113.34</v>
      </c>
      <c r="E76" s="45">
        <v>76</v>
      </c>
      <c r="F76" s="72">
        <v>73</v>
      </c>
      <c r="G76" s="45">
        <v>72</v>
      </c>
      <c r="H76" s="47">
        <v>1.7999664107195851E-3</v>
      </c>
      <c r="I76" s="47">
        <v>2.0891839813165329E-3</v>
      </c>
      <c r="J76" s="48">
        <v>2.1101763856133018E-3</v>
      </c>
      <c r="K76" s="78">
        <f t="shared" si="1"/>
        <v>0.14885692118323401</v>
      </c>
    </row>
    <row r="77" spans="1:11">
      <c r="A77" s="43" t="s">
        <v>90</v>
      </c>
      <c r="B77" s="44">
        <v>78498.680999999997</v>
      </c>
      <c r="C77" s="44">
        <v>79327.684999999998</v>
      </c>
      <c r="D77" s="44">
        <v>88614.358999999997</v>
      </c>
      <c r="E77" s="45">
        <v>70</v>
      </c>
      <c r="F77" s="72">
        <v>72</v>
      </c>
      <c r="G77" s="45">
        <v>73</v>
      </c>
      <c r="H77" s="47">
        <v>2.1124085031298573E-3</v>
      </c>
      <c r="I77" s="47">
        <v>2.136607218335185E-3</v>
      </c>
      <c r="J77" s="48">
        <v>2.0983606695480113E-3</v>
      </c>
      <c r="K77" s="78">
        <f t="shared" si="1"/>
        <v>0.1170672508595203</v>
      </c>
    </row>
    <row r="78" spans="1:11">
      <c r="A78" s="43" t="s">
        <v>110</v>
      </c>
      <c r="B78" s="44">
        <v>70581.004000000001</v>
      </c>
      <c r="C78" s="44">
        <v>74745.213999999993</v>
      </c>
      <c r="D78" s="44">
        <v>87105.345000000001</v>
      </c>
      <c r="E78" s="45">
        <v>73</v>
      </c>
      <c r="F78" s="72">
        <v>75</v>
      </c>
      <c r="G78" s="45">
        <v>74</v>
      </c>
      <c r="H78" s="47">
        <v>1.899342907545701E-3</v>
      </c>
      <c r="I78" s="47">
        <v>2.0131832130032301E-3</v>
      </c>
      <c r="J78" s="48">
        <v>2.0626276837979554E-3</v>
      </c>
      <c r="K78" s="78">
        <f t="shared" si="1"/>
        <v>0.16536351076605404</v>
      </c>
    </row>
    <row r="79" spans="1:11">
      <c r="A79" s="43" t="s">
        <v>109</v>
      </c>
      <c r="B79" s="44">
        <v>68725.209000000003</v>
      </c>
      <c r="C79" s="44">
        <v>75714.125</v>
      </c>
      <c r="D79" s="44">
        <v>87062.148000000001</v>
      </c>
      <c r="E79" s="45">
        <v>74</v>
      </c>
      <c r="F79" s="72">
        <v>74</v>
      </c>
      <c r="G79" s="45">
        <v>75</v>
      </c>
      <c r="H79" s="47">
        <v>1.8494032513868175E-3</v>
      </c>
      <c r="I79" s="47">
        <v>2.0392798050886331E-3</v>
      </c>
      <c r="J79" s="48">
        <v>2.0616047921710751E-3</v>
      </c>
      <c r="K79" s="78">
        <f t="shared" si="1"/>
        <v>0.14987986719783142</v>
      </c>
    </row>
    <row r="80" spans="1:11">
      <c r="A80" s="43" t="s">
        <v>104</v>
      </c>
      <c r="B80" s="44">
        <v>76448.372000000003</v>
      </c>
      <c r="C80" s="44">
        <v>80332.778999999995</v>
      </c>
      <c r="D80" s="44">
        <v>85629.097000000009</v>
      </c>
      <c r="E80" s="45">
        <v>72</v>
      </c>
      <c r="F80" s="72">
        <v>71</v>
      </c>
      <c r="G80" s="45">
        <v>76</v>
      </c>
      <c r="H80" s="47">
        <v>2.0572344529360244E-3</v>
      </c>
      <c r="I80" s="47">
        <v>2.1636783612218758E-3</v>
      </c>
      <c r="J80" s="48">
        <v>2.0276705868143966E-3</v>
      </c>
      <c r="K80" s="78">
        <f t="shared" si="1"/>
        <v>6.5929724652000532E-2</v>
      </c>
    </row>
    <row r="81" spans="1:11">
      <c r="A81" s="43" t="s">
        <v>111</v>
      </c>
      <c r="B81" s="44">
        <v>64617.27</v>
      </c>
      <c r="C81" s="44">
        <v>69189.967000000004</v>
      </c>
      <c r="D81" s="44">
        <v>75926.304000000004</v>
      </c>
      <c r="E81" s="45">
        <v>78</v>
      </c>
      <c r="F81" s="72">
        <v>78</v>
      </c>
      <c r="G81" s="45">
        <v>77</v>
      </c>
      <c r="H81" s="47">
        <v>1.7388581420500278E-3</v>
      </c>
      <c r="I81" s="47">
        <v>1.8635585159024024E-3</v>
      </c>
      <c r="J81" s="48">
        <v>1.7979114434235862E-3</v>
      </c>
      <c r="K81" s="78">
        <f t="shared" si="1"/>
        <v>9.7360026201486649E-2</v>
      </c>
    </row>
    <row r="82" spans="1:11">
      <c r="A82" s="43" t="s">
        <v>112</v>
      </c>
      <c r="B82" s="44">
        <v>65051.027999999998</v>
      </c>
      <c r="C82" s="44">
        <v>68369.654999999999</v>
      </c>
      <c r="D82" s="44">
        <v>75464.40400000001</v>
      </c>
      <c r="E82" s="45">
        <v>77</v>
      </c>
      <c r="F82" s="72">
        <v>79</v>
      </c>
      <c r="G82" s="45">
        <v>78</v>
      </c>
      <c r="H82" s="47">
        <v>1.7505306195468231E-3</v>
      </c>
      <c r="I82" s="47">
        <v>1.8414642805735008E-3</v>
      </c>
      <c r="J82" s="48">
        <v>1.7869737939929309E-3</v>
      </c>
      <c r="K82" s="78">
        <f t="shared" si="1"/>
        <v>0.10377043733802682</v>
      </c>
    </row>
    <row r="83" spans="1:11">
      <c r="A83" s="43" t="s">
        <v>119</v>
      </c>
      <c r="B83" s="44">
        <v>58892.797999999995</v>
      </c>
      <c r="C83" s="44">
        <v>62079.292999999998</v>
      </c>
      <c r="D83" s="44">
        <v>75309.92300000001</v>
      </c>
      <c r="E83" s="45">
        <v>82</v>
      </c>
      <c r="F83" s="72">
        <v>82</v>
      </c>
      <c r="G83" s="45">
        <v>79</v>
      </c>
      <c r="H83" s="47">
        <v>1.5848119443982636E-3</v>
      </c>
      <c r="I83" s="47">
        <v>1.6720400391483116E-3</v>
      </c>
      <c r="J83" s="48">
        <v>1.7833157315947992E-3</v>
      </c>
      <c r="K83" s="78">
        <f t="shared" si="1"/>
        <v>0.21312468877504798</v>
      </c>
    </row>
    <row r="84" spans="1:11">
      <c r="A84" s="43" t="s">
        <v>115</v>
      </c>
      <c r="B84" s="44">
        <v>62957.220999999998</v>
      </c>
      <c r="C84" s="44">
        <v>66360.752000000008</v>
      </c>
      <c r="D84" s="44">
        <v>73562.824000000008</v>
      </c>
      <c r="E84" s="45">
        <v>79</v>
      </c>
      <c r="F84" s="72">
        <v>80</v>
      </c>
      <c r="G84" s="45">
        <v>80</v>
      </c>
      <c r="H84" s="47">
        <v>1.6941860331873041E-3</v>
      </c>
      <c r="I84" s="47">
        <v>1.7873566049148048E-3</v>
      </c>
      <c r="J84" s="48">
        <v>1.7419449665316941E-3</v>
      </c>
      <c r="K84" s="78">
        <f t="shared" si="1"/>
        <v>0.10852908960404783</v>
      </c>
    </row>
    <row r="85" spans="1:11">
      <c r="A85" s="43" t="s">
        <v>105</v>
      </c>
      <c r="B85" s="44">
        <v>61182.235000000001</v>
      </c>
      <c r="C85" s="44">
        <v>70265.962999999989</v>
      </c>
      <c r="D85" s="44">
        <v>73071.758999999991</v>
      </c>
      <c r="E85" s="45">
        <v>81</v>
      </c>
      <c r="F85" s="72">
        <v>77</v>
      </c>
      <c r="G85" s="45">
        <v>81</v>
      </c>
      <c r="H85" s="47">
        <v>1.6464209564806466E-3</v>
      </c>
      <c r="I85" s="47">
        <v>1.8925393291014734E-3</v>
      </c>
      <c r="J85" s="48">
        <v>1.7303166989030626E-3</v>
      </c>
      <c r="K85" s="78">
        <f t="shared" si="1"/>
        <v>3.9931082991063516E-2</v>
      </c>
    </row>
    <row r="86" spans="1:11">
      <c r="A86" s="43" t="s">
        <v>94</v>
      </c>
      <c r="B86" s="44">
        <v>62225.440000000002</v>
      </c>
      <c r="C86" s="44">
        <v>64709.9</v>
      </c>
      <c r="D86" s="44">
        <v>72733.959000000003</v>
      </c>
      <c r="E86" s="45">
        <v>80</v>
      </c>
      <c r="F86" s="72">
        <v>81</v>
      </c>
      <c r="G86" s="45">
        <v>82</v>
      </c>
      <c r="H86" s="47">
        <v>1.6744937226014886E-3</v>
      </c>
      <c r="I86" s="47">
        <v>1.7428926539044722E-3</v>
      </c>
      <c r="J86" s="48">
        <v>1.7223176991678921E-3</v>
      </c>
      <c r="K86" s="78">
        <f t="shared" si="1"/>
        <v>0.12400048524259821</v>
      </c>
    </row>
    <row r="87" spans="1:11">
      <c r="A87" s="43" t="s">
        <v>114</v>
      </c>
      <c r="B87" s="44">
        <v>55566.913</v>
      </c>
      <c r="C87" s="44">
        <v>58010.247000000003</v>
      </c>
      <c r="D87" s="44">
        <v>64021.78</v>
      </c>
      <c r="E87" s="45">
        <v>83</v>
      </c>
      <c r="F87" s="72">
        <v>83</v>
      </c>
      <c r="G87" s="45">
        <v>83</v>
      </c>
      <c r="H87" s="47">
        <v>1.4953119978395179E-3</v>
      </c>
      <c r="I87" s="47">
        <v>1.5624445926741342E-3</v>
      </c>
      <c r="J87" s="48">
        <v>1.5160159895356855E-3</v>
      </c>
      <c r="K87" s="78">
        <f t="shared" si="1"/>
        <v>0.10362881233724086</v>
      </c>
    </row>
    <row r="88" spans="1:11">
      <c r="A88" s="43" t="s">
        <v>113</v>
      </c>
      <c r="B88" s="44">
        <v>51561.864999999998</v>
      </c>
      <c r="C88" s="44">
        <v>53929.513999999996</v>
      </c>
      <c r="D88" s="44">
        <v>61585.710999999996</v>
      </c>
      <c r="E88" s="45">
        <v>84</v>
      </c>
      <c r="F88" s="72">
        <v>85</v>
      </c>
      <c r="G88" s="45">
        <v>84</v>
      </c>
      <c r="H88" s="47">
        <v>1.387535697105965E-3</v>
      </c>
      <c r="I88" s="47">
        <v>1.4525343692269404E-3</v>
      </c>
      <c r="J88" s="48">
        <v>1.4583306275290024E-3</v>
      </c>
      <c r="K88" s="78">
        <f t="shared" si="1"/>
        <v>0.14196673457876896</v>
      </c>
    </row>
    <row r="89" spans="1:11">
      <c r="A89" s="43" t="s">
        <v>118</v>
      </c>
      <c r="B89" s="44">
        <v>49233.773000000001</v>
      </c>
      <c r="C89" s="44">
        <v>54017.702000000005</v>
      </c>
      <c r="D89" s="44">
        <v>60981.778000000006</v>
      </c>
      <c r="E89" s="45">
        <v>85</v>
      </c>
      <c r="F89" s="72">
        <v>84</v>
      </c>
      <c r="G89" s="45">
        <v>85</v>
      </c>
      <c r="H89" s="47">
        <v>1.3248864745429949E-3</v>
      </c>
      <c r="I89" s="47">
        <v>1.4549096196501761E-3</v>
      </c>
      <c r="J89" s="48">
        <v>1.4440296804980352E-3</v>
      </c>
      <c r="K89" s="78">
        <f t="shared" si="1"/>
        <v>0.12892210779347857</v>
      </c>
    </row>
    <row r="90" spans="1:11">
      <c r="A90" s="43" t="s">
        <v>100</v>
      </c>
      <c r="B90" s="44">
        <v>48472.827000000005</v>
      </c>
      <c r="C90" s="44">
        <v>47609.548999999999</v>
      </c>
      <c r="D90" s="44">
        <v>57515.544000000002</v>
      </c>
      <c r="E90" s="45">
        <v>87</v>
      </c>
      <c r="F90" s="72">
        <v>88</v>
      </c>
      <c r="G90" s="45">
        <v>86</v>
      </c>
      <c r="H90" s="47">
        <v>1.3044093304643237E-3</v>
      </c>
      <c r="I90" s="47">
        <v>1.2823128023348052E-3</v>
      </c>
      <c r="J90" s="48">
        <v>1.3619503292604995E-3</v>
      </c>
      <c r="K90" s="78">
        <f t="shared" si="1"/>
        <v>0.2080673984120287</v>
      </c>
    </row>
    <row r="91" spans="1:11">
      <c r="A91" s="43" t="s">
        <v>103</v>
      </c>
      <c r="B91" s="44">
        <v>46668.703000000001</v>
      </c>
      <c r="C91" s="44">
        <v>50238.039000000004</v>
      </c>
      <c r="D91" s="44">
        <v>55546.551999999996</v>
      </c>
      <c r="E91" s="45">
        <v>88</v>
      </c>
      <c r="F91" s="72">
        <v>86</v>
      </c>
      <c r="G91" s="45">
        <v>87</v>
      </c>
      <c r="H91" s="47">
        <v>1.2558601468379053E-3</v>
      </c>
      <c r="I91" s="47">
        <v>1.3531083979370451E-3</v>
      </c>
      <c r="J91" s="48">
        <v>1.3153252064465467E-3</v>
      </c>
      <c r="K91" s="78">
        <f t="shared" si="1"/>
        <v>0.10566720169949284</v>
      </c>
    </row>
    <row r="92" spans="1:11">
      <c r="A92" s="43" t="s">
        <v>122</v>
      </c>
      <c r="B92" s="44">
        <v>44058.921000000002</v>
      </c>
      <c r="C92" s="44">
        <v>46404.936000000002</v>
      </c>
      <c r="D92" s="44">
        <v>54456.362000000001</v>
      </c>
      <c r="E92" s="45">
        <v>90</v>
      </c>
      <c r="F92" s="72">
        <v>90</v>
      </c>
      <c r="G92" s="45">
        <v>88</v>
      </c>
      <c r="H92" s="47">
        <v>1.1856306140879823E-3</v>
      </c>
      <c r="I92" s="47">
        <v>1.2498678263960722E-3</v>
      </c>
      <c r="J92" s="48">
        <v>1.2895098437429183E-3</v>
      </c>
      <c r="K92" s="78">
        <f t="shared" si="1"/>
        <v>0.17350365486981811</v>
      </c>
    </row>
    <row r="93" spans="1:11">
      <c r="A93" s="43" t="s">
        <v>95</v>
      </c>
      <c r="B93" s="44">
        <v>49011.58</v>
      </c>
      <c r="C93" s="44">
        <v>46480.012000000002</v>
      </c>
      <c r="D93" s="44">
        <v>53799.188999999998</v>
      </c>
      <c r="E93" s="45">
        <v>86</v>
      </c>
      <c r="F93" s="72">
        <v>89</v>
      </c>
      <c r="G93" s="45">
        <v>89</v>
      </c>
      <c r="H93" s="47">
        <v>1.3189072354455134E-3</v>
      </c>
      <c r="I93" s="47">
        <v>1.2518899189798117E-3</v>
      </c>
      <c r="J93" s="48">
        <v>1.2739481899449274E-3</v>
      </c>
      <c r="K93" s="78">
        <f t="shared" si="1"/>
        <v>0.15746934402684731</v>
      </c>
    </row>
    <row r="94" spans="1:11">
      <c r="A94" s="43" t="s">
        <v>117</v>
      </c>
      <c r="B94" s="44">
        <v>43565.146000000001</v>
      </c>
      <c r="C94" s="44">
        <v>46246.763000000006</v>
      </c>
      <c r="D94" s="44">
        <v>51836.362999999998</v>
      </c>
      <c r="E94" s="45">
        <v>91</v>
      </c>
      <c r="F94" s="72">
        <v>91</v>
      </c>
      <c r="G94" s="45">
        <v>90</v>
      </c>
      <c r="H94" s="47">
        <v>1.1723430722421144E-3</v>
      </c>
      <c r="I94" s="47">
        <v>1.2456076040847099E-3</v>
      </c>
      <c r="J94" s="48">
        <v>1.2274690761077869E-3</v>
      </c>
      <c r="K94" s="78">
        <f t="shared" si="1"/>
        <v>0.12086467543685142</v>
      </c>
    </row>
    <row r="95" spans="1:11">
      <c r="A95" s="43" t="s">
        <v>107</v>
      </c>
      <c r="B95" s="44">
        <v>45378.258000000002</v>
      </c>
      <c r="C95" s="44">
        <v>50092.180999999997</v>
      </c>
      <c r="D95" s="44">
        <v>51816.781999999999</v>
      </c>
      <c r="E95" s="45">
        <v>89</v>
      </c>
      <c r="F95" s="72">
        <v>87</v>
      </c>
      <c r="G95" s="45">
        <v>91</v>
      </c>
      <c r="H95" s="47">
        <v>1.2211341239787262E-3</v>
      </c>
      <c r="I95" s="47">
        <v>1.3491798671138909E-3</v>
      </c>
      <c r="J95" s="48">
        <v>1.2270054040716283E-3</v>
      </c>
      <c r="K95" s="78">
        <f t="shared" si="1"/>
        <v>3.442854684247032E-2</v>
      </c>
    </row>
    <row r="96" spans="1:11">
      <c r="A96" s="43" t="s">
        <v>116</v>
      </c>
      <c r="B96" s="44">
        <v>40137.216</v>
      </c>
      <c r="C96" s="44">
        <v>45490.31</v>
      </c>
      <c r="D96" s="44">
        <v>48921.718999999997</v>
      </c>
      <c r="E96" s="45">
        <v>94</v>
      </c>
      <c r="F96" s="72">
        <v>92</v>
      </c>
      <c r="G96" s="45">
        <v>92</v>
      </c>
      <c r="H96" s="47">
        <v>1.080097083037099E-3</v>
      </c>
      <c r="I96" s="47">
        <v>1.2252333433189844E-3</v>
      </c>
      <c r="J96" s="48">
        <v>1.1584512058173287E-3</v>
      </c>
      <c r="K96" s="78">
        <f t="shared" si="1"/>
        <v>7.5431646871608526E-2</v>
      </c>
    </row>
    <row r="97" spans="1:11">
      <c r="A97" s="43" t="s">
        <v>120</v>
      </c>
      <c r="B97" s="44">
        <v>39944.285000000003</v>
      </c>
      <c r="C97" s="44">
        <v>45013.423999999999</v>
      </c>
      <c r="D97" s="44">
        <v>48403.596999999994</v>
      </c>
      <c r="E97" s="45">
        <v>96</v>
      </c>
      <c r="F97" s="72">
        <v>93</v>
      </c>
      <c r="G97" s="45">
        <v>93</v>
      </c>
      <c r="H97" s="47">
        <v>1.0749052877135911E-3</v>
      </c>
      <c r="I97" s="47">
        <v>1.2123889237456288E-3</v>
      </c>
      <c r="J97" s="48">
        <v>1.1461822367800697E-3</v>
      </c>
      <c r="K97" s="78">
        <f t="shared" si="1"/>
        <v>7.5314710562786713E-2</v>
      </c>
    </row>
    <row r="98" spans="1:11">
      <c r="A98" s="43" t="s">
        <v>89</v>
      </c>
      <c r="B98" s="44">
        <v>40132.991000000002</v>
      </c>
      <c r="C98" s="44">
        <v>43816.964</v>
      </c>
      <c r="D98" s="44">
        <v>48086.343999999997</v>
      </c>
      <c r="E98" s="45">
        <v>95</v>
      </c>
      <c r="F98" s="72">
        <v>94</v>
      </c>
      <c r="G98" s="45">
        <v>94</v>
      </c>
      <c r="H98" s="47">
        <v>1.0799833878028351E-3</v>
      </c>
      <c r="I98" s="47">
        <v>1.1801635402310423E-3</v>
      </c>
      <c r="J98" s="48">
        <v>1.1386697836628936E-3</v>
      </c>
      <c r="K98" s="78">
        <f t="shared" si="1"/>
        <v>9.7436691414767962E-2</v>
      </c>
    </row>
    <row r="99" spans="1:11">
      <c r="A99" s="43" t="s">
        <v>102</v>
      </c>
      <c r="B99" s="44">
        <v>40444.163</v>
      </c>
      <c r="C99" s="44">
        <v>39659.131000000001</v>
      </c>
      <c r="D99" s="44">
        <v>46251.005000000005</v>
      </c>
      <c r="E99" s="45">
        <v>93</v>
      </c>
      <c r="F99" s="72">
        <v>96</v>
      </c>
      <c r="G99" s="45">
        <v>95</v>
      </c>
      <c r="H99" s="47">
        <v>1.0883570619889774E-3</v>
      </c>
      <c r="I99" s="47">
        <v>1.0681767099027372E-3</v>
      </c>
      <c r="J99" s="48">
        <v>1.0952095226358113E-3</v>
      </c>
      <c r="K99" s="78">
        <f t="shared" si="1"/>
        <v>0.16621327381076512</v>
      </c>
    </row>
    <row r="100" spans="1:11">
      <c r="A100" s="43" t="s">
        <v>124</v>
      </c>
      <c r="B100" s="44">
        <v>37415.755000000005</v>
      </c>
      <c r="C100" s="44">
        <v>39234.368000000002</v>
      </c>
      <c r="D100" s="44">
        <v>44164.101999999999</v>
      </c>
      <c r="E100" s="45">
        <v>97</v>
      </c>
      <c r="F100" s="72">
        <v>97</v>
      </c>
      <c r="G100" s="45">
        <v>96</v>
      </c>
      <c r="H100" s="47">
        <v>1.0068622555966702E-3</v>
      </c>
      <c r="I100" s="47">
        <v>1.0567361681564137E-3</v>
      </c>
      <c r="J100" s="48">
        <v>1.0457923037360871E-3</v>
      </c>
      <c r="K100" s="78">
        <f t="shared" si="1"/>
        <v>0.12564836013160696</v>
      </c>
    </row>
    <row r="101" spans="1:11">
      <c r="A101" s="43" t="s">
        <v>123</v>
      </c>
      <c r="B101" s="44">
        <v>40962.601999999999</v>
      </c>
      <c r="C101" s="44">
        <v>37789.639000000003</v>
      </c>
      <c r="D101" s="44">
        <v>44017.246999999996</v>
      </c>
      <c r="E101" s="45">
        <v>92</v>
      </c>
      <c r="F101" s="72">
        <v>98</v>
      </c>
      <c r="G101" s="45">
        <v>97</v>
      </c>
      <c r="H101" s="47">
        <v>1.1023083149018019E-3</v>
      </c>
      <c r="I101" s="47">
        <v>1.0178239219470584E-3</v>
      </c>
      <c r="J101" s="48">
        <v>1.0423148226641258E-3</v>
      </c>
      <c r="K101" s="78">
        <f t="shared" si="1"/>
        <v>0.16479670525563872</v>
      </c>
    </row>
    <row r="102" spans="1:11">
      <c r="A102" s="43" t="s">
        <v>121</v>
      </c>
      <c r="B102" s="44">
        <v>35726.809000000001</v>
      </c>
      <c r="C102" s="44">
        <v>39950.478999999999</v>
      </c>
      <c r="D102" s="44">
        <v>43548.735000000001</v>
      </c>
      <c r="E102" s="45">
        <v>98</v>
      </c>
      <c r="F102" s="72">
        <v>95</v>
      </c>
      <c r="G102" s="50">
        <v>98</v>
      </c>
      <c r="H102" s="47">
        <v>9.6141252515180879E-4</v>
      </c>
      <c r="I102" s="47">
        <v>1.0760238598586133E-3</v>
      </c>
      <c r="J102" s="48">
        <v>1.0312206031143204E-3</v>
      </c>
      <c r="K102" s="78">
        <f t="shared" si="1"/>
        <v>9.0067906319721613E-2</v>
      </c>
    </row>
    <row r="103" spans="1:11">
      <c r="A103" s="43" t="s">
        <v>128</v>
      </c>
      <c r="B103" s="44">
        <v>34842.103999999999</v>
      </c>
      <c r="C103" s="44">
        <v>34441.207999999999</v>
      </c>
      <c r="D103" s="44">
        <v>39902.756000000001</v>
      </c>
      <c r="E103" s="45">
        <v>99</v>
      </c>
      <c r="F103" s="72">
        <v>100</v>
      </c>
      <c r="G103" s="50">
        <v>99</v>
      </c>
      <c r="H103" s="47">
        <v>9.3760501219803695E-4</v>
      </c>
      <c r="I103" s="47">
        <v>9.2763747764709791E-4</v>
      </c>
      <c r="J103" s="48">
        <v>9.4488494575660053E-4</v>
      </c>
      <c r="K103" s="78">
        <f t="shared" si="1"/>
        <v>0.15857597097058851</v>
      </c>
    </row>
    <row r="104" spans="1:11">
      <c r="A104" s="43" t="s">
        <v>126</v>
      </c>
      <c r="B104" s="44">
        <v>32665.838</v>
      </c>
      <c r="C104" s="44">
        <v>31299.937000000002</v>
      </c>
      <c r="D104" s="44">
        <v>35040.146000000001</v>
      </c>
      <c r="E104" s="45">
        <v>100</v>
      </c>
      <c r="F104" s="72">
        <v>101</v>
      </c>
      <c r="G104" s="50">
        <v>100</v>
      </c>
      <c r="H104" s="47">
        <v>8.7904144469717145E-4</v>
      </c>
      <c r="I104" s="47">
        <v>8.4303066864533543E-4</v>
      </c>
      <c r="J104" s="48">
        <v>8.2973984184233696E-4</v>
      </c>
      <c r="K104" s="78">
        <f t="shared" si="1"/>
        <v>0.11949573572624117</v>
      </c>
    </row>
    <row r="105" spans="1:11">
      <c r="A105" s="43" t="s">
        <v>125</v>
      </c>
      <c r="B105" s="44">
        <v>25812.379000000001</v>
      </c>
      <c r="C105" s="44">
        <v>36582.724000000002</v>
      </c>
      <c r="D105" s="44">
        <v>29122.351000000002</v>
      </c>
      <c r="E105" s="45">
        <v>101</v>
      </c>
      <c r="F105" s="72">
        <v>99</v>
      </c>
      <c r="G105" s="50">
        <v>101</v>
      </c>
      <c r="H105" s="47">
        <v>6.9461407747234069E-4</v>
      </c>
      <c r="I105" s="47">
        <v>9.853169440752472E-4</v>
      </c>
      <c r="J105" s="48">
        <v>6.896082828198554E-4</v>
      </c>
      <c r="K105" s="78">
        <f t="shared" si="1"/>
        <v>-0.20393158803592648</v>
      </c>
    </row>
    <row r="106" spans="1:11">
      <c r="A106" s="43" t="s">
        <v>127</v>
      </c>
      <c r="B106" s="44">
        <v>23117.969000000001</v>
      </c>
      <c r="C106" s="44">
        <v>26289.493999999999</v>
      </c>
      <c r="D106" s="44">
        <v>26183.627</v>
      </c>
      <c r="E106" s="45">
        <v>102</v>
      </c>
      <c r="F106" s="72">
        <v>102</v>
      </c>
      <c r="G106" s="50">
        <v>102</v>
      </c>
      <c r="H106" s="47">
        <v>6.2210719554246319E-4</v>
      </c>
      <c r="I106" s="47">
        <v>7.0807969054913851E-4</v>
      </c>
      <c r="J106" s="48">
        <v>6.2002020556189302E-4</v>
      </c>
      <c r="K106" s="78">
        <f t="shared" si="1"/>
        <v>-4.0269698610402305E-3</v>
      </c>
    </row>
    <row r="108" spans="1:11">
      <c r="C108" s="65" t="s">
        <v>166</v>
      </c>
      <c r="D108" s="17"/>
    </row>
    <row r="109" spans="1:11">
      <c r="A109" s="22" t="s">
        <v>129</v>
      </c>
      <c r="B109" s="37" t="s">
        <v>149</v>
      </c>
      <c r="C109" s="48">
        <v>1.9601710133413441E-2</v>
      </c>
      <c r="D109" s="49"/>
    </row>
    <row r="110" spans="1:11">
      <c r="A110" s="22" t="s">
        <v>131</v>
      </c>
      <c r="B110" s="37" t="s">
        <v>147</v>
      </c>
      <c r="C110" s="48">
        <v>2.2244821628679648E-2</v>
      </c>
      <c r="D110" s="49"/>
    </row>
    <row r="111" spans="1:11">
      <c r="A111" s="22" t="s">
        <v>133</v>
      </c>
      <c r="B111" s="37" t="s">
        <v>134</v>
      </c>
      <c r="C111" s="48">
        <v>2.5276033769477388E-2</v>
      </c>
      <c r="D111" s="49"/>
    </row>
    <row r="112" spans="1:11">
      <c r="A112" s="22" t="s">
        <v>135</v>
      </c>
      <c r="B112" s="37" t="s">
        <v>136</v>
      </c>
      <c r="C112" s="48">
        <v>8.5909243232074439E-2</v>
      </c>
      <c r="D112" s="49"/>
    </row>
    <row r="113" spans="1:4">
      <c r="A113" s="22" t="s">
        <v>137</v>
      </c>
      <c r="B113" s="37" t="s">
        <v>138</v>
      </c>
      <c r="C113" s="48">
        <v>0.4370569608114977</v>
      </c>
      <c r="D113" s="49"/>
    </row>
    <row r="118" spans="1:4">
      <c r="A118" s="81"/>
      <c r="B118" s="81"/>
    </row>
    <row r="119" spans="1:4">
      <c r="A119" s="81"/>
      <c r="B119" s="76"/>
    </row>
    <row r="120" spans="1:4">
      <c r="A120" s="81"/>
      <c r="B120" s="76"/>
    </row>
    <row r="121" spans="1:4">
      <c r="A121" s="81"/>
      <c r="B121" s="76"/>
    </row>
    <row r="122" spans="1:4">
      <c r="A122" s="81"/>
      <c r="B122" s="76"/>
    </row>
    <row r="123" spans="1:4">
      <c r="A123" s="81"/>
      <c r="B123" s="76"/>
    </row>
    <row r="124" spans="1:4">
      <c r="A124" s="81"/>
      <c r="B124" s="81"/>
    </row>
    <row r="125" spans="1:4">
      <c r="A125" s="81"/>
      <c r="B125" s="81"/>
    </row>
    <row r="129" spans="1:8" ht="45" customHeight="1">
      <c r="C129" s="138" t="s">
        <v>166</v>
      </c>
      <c r="D129" s="92" t="s">
        <v>175</v>
      </c>
    </row>
    <row r="130" spans="1:8">
      <c r="C130" s="139"/>
      <c r="D130" s="98">
        <v>2017</v>
      </c>
      <c r="E130" s="99">
        <v>2018</v>
      </c>
      <c r="F130" s="99">
        <v>2019</v>
      </c>
      <c r="G130" s="99">
        <v>2020</v>
      </c>
      <c r="H130" s="102">
        <v>2021</v>
      </c>
    </row>
    <row r="131" spans="1:8">
      <c r="A131" s="22" t="s">
        <v>137</v>
      </c>
      <c r="B131" s="37" t="s">
        <v>138</v>
      </c>
      <c r="C131" s="48">
        <v>0.4370569608114977</v>
      </c>
      <c r="D131" s="104">
        <v>15555.462087000002</v>
      </c>
      <c r="E131" s="104">
        <v>15894.181776000001</v>
      </c>
      <c r="F131" s="104">
        <v>16968.958411</v>
      </c>
      <c r="G131" s="104">
        <v>16182.519875</v>
      </c>
      <c r="H131" s="104">
        <v>18457.037911000003</v>
      </c>
    </row>
    <row r="132" spans="1:8">
      <c r="A132" s="22" t="s">
        <v>135</v>
      </c>
      <c r="B132" s="37" t="s">
        <v>136</v>
      </c>
      <c r="C132" s="48">
        <v>8.5909243232074439E-2</v>
      </c>
      <c r="D132" s="104">
        <v>2933.7333679999997</v>
      </c>
      <c r="E132" s="104">
        <v>3049.6931159999999</v>
      </c>
      <c r="F132" s="104">
        <v>3329.5639460000002</v>
      </c>
      <c r="G132" s="104">
        <v>3307.0785609999998</v>
      </c>
      <c r="H132" s="104">
        <v>3627.9714120000003</v>
      </c>
    </row>
    <row r="133" spans="1:8">
      <c r="A133" s="22" t="s">
        <v>133</v>
      </c>
      <c r="B133" s="37" t="s">
        <v>134</v>
      </c>
      <c r="C133" s="48">
        <v>2.5276033769477388E-2</v>
      </c>
      <c r="D133" s="104">
        <v>689.21075300000007</v>
      </c>
      <c r="E133" s="104">
        <v>792.37880799999994</v>
      </c>
      <c r="F133" s="104">
        <v>832.710645</v>
      </c>
      <c r="G133" s="104">
        <v>924.89233899999988</v>
      </c>
      <c r="H133" s="104">
        <v>1067.4139879999998</v>
      </c>
    </row>
    <row r="134" spans="1:8">
      <c r="A134" s="22" t="s">
        <v>131</v>
      </c>
      <c r="B134" s="37" t="s">
        <v>147</v>
      </c>
      <c r="C134" s="48">
        <v>2.2244821628679648E-2</v>
      </c>
      <c r="D134" s="104">
        <v>685.068397</v>
      </c>
      <c r="E134" s="104">
        <v>736.95478799999989</v>
      </c>
      <c r="F134" s="104">
        <v>791.33673900000008</v>
      </c>
      <c r="G134" s="104">
        <v>849.90154799999993</v>
      </c>
      <c r="H134" s="104">
        <v>939.40505000000007</v>
      </c>
    </row>
    <row r="135" spans="1:8">
      <c r="A135" s="22" t="s">
        <v>129</v>
      </c>
      <c r="B135" s="37" t="s">
        <v>149</v>
      </c>
      <c r="C135" s="48">
        <v>1.9601710133413441E-2</v>
      </c>
      <c r="D135" s="104">
        <v>599.39773900000012</v>
      </c>
      <c r="E135" s="104">
        <v>652.41696200000001</v>
      </c>
      <c r="F135" s="104">
        <v>714.05365700000004</v>
      </c>
      <c r="G135" s="104">
        <v>733.28118299999994</v>
      </c>
      <c r="H135" s="104">
        <v>827.78571099999999</v>
      </c>
    </row>
  </sheetData>
  <mergeCells count="9">
    <mergeCell ref="C129:C130"/>
    <mergeCell ref="A1:A3"/>
    <mergeCell ref="B1:K1"/>
    <mergeCell ref="B2:B3"/>
    <mergeCell ref="C2:C3"/>
    <mergeCell ref="K2:K3"/>
    <mergeCell ref="D2:D3"/>
    <mergeCell ref="E2:G2"/>
    <mergeCell ref="H2:J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40"/>
  <sheetViews>
    <sheetView zoomScaleNormal="100" workbookViewId="0">
      <selection activeCell="A10" sqref="A10"/>
    </sheetView>
  </sheetViews>
  <sheetFormatPr defaultRowHeight="15"/>
  <cols>
    <col min="1" max="1" width="58.7109375" style="4" customWidth="1"/>
    <col min="2" max="4" width="22.7109375" style="4" customWidth="1"/>
    <col min="5" max="16384" width="9.140625" style="4"/>
  </cols>
  <sheetData>
    <row r="1" spans="1:2" s="55" customFormat="1" ht="26.25" customHeight="1">
      <c r="A1" s="55" t="s">
        <v>151</v>
      </c>
    </row>
    <row r="2" spans="1:2" s="57" customFormat="1" ht="26.25" customHeight="1">
      <c r="A2" s="56" t="s">
        <v>167</v>
      </c>
    </row>
    <row r="3" spans="1:2" ht="24.95" customHeight="1">
      <c r="A3" s="140" t="s">
        <v>20</v>
      </c>
      <c r="B3" s="89" t="s">
        <v>18</v>
      </c>
    </row>
    <row r="4" spans="1:2" ht="24.95" customHeight="1">
      <c r="A4" s="140"/>
      <c r="B4" s="90">
        <v>4.6774645264226589E-2</v>
      </c>
    </row>
    <row r="5" spans="1:2" ht="24.95" customHeight="1">
      <c r="A5" s="12" t="s">
        <v>15</v>
      </c>
      <c r="B5" s="9">
        <v>4.9412759048180099E-2</v>
      </c>
    </row>
    <row r="6" spans="1:2" ht="24.95" customHeight="1">
      <c r="A6" s="6" t="s">
        <v>16</v>
      </c>
      <c r="B6" s="7">
        <v>7.4485176455557855E-2</v>
      </c>
    </row>
    <row r="7" spans="1:2" ht="24.95" customHeight="1">
      <c r="A7" s="6" t="s">
        <v>17</v>
      </c>
      <c r="B7" s="7">
        <v>4.9213718522540528E-3</v>
      </c>
    </row>
    <row r="8" spans="1:2">
      <c r="A8" s="1" t="s">
        <v>0</v>
      </c>
    </row>
    <row r="13" spans="1:2" ht="18.75" customHeight="1"/>
    <row r="17" spans="1:2" ht="18.75" customHeight="1"/>
    <row r="20" spans="1:2" ht="15.75" customHeight="1"/>
    <row r="22" spans="1:2" ht="18.75" customHeight="1"/>
    <row r="23" spans="1:2">
      <c r="B23" s="5"/>
    </row>
    <row r="24" spans="1:2">
      <c r="B24" s="5"/>
    </row>
    <row r="25" spans="1:2">
      <c r="B25" s="5"/>
    </row>
    <row r="26" spans="1:2">
      <c r="B26" s="5"/>
    </row>
    <row r="27" spans="1:2">
      <c r="B27" s="5"/>
    </row>
    <row r="28" spans="1:2" ht="18.75" customHeight="1">
      <c r="B28" s="5"/>
    </row>
    <row r="29" spans="1:2">
      <c r="B29" s="5"/>
    </row>
    <row r="31" spans="1:2">
      <c r="A31" s="11"/>
      <c r="B31" s="5"/>
    </row>
    <row r="32" spans="1:2" ht="15.75" customHeight="1"/>
    <row r="38" s="5" customFormat="1"/>
    <row r="39" s="5" customFormat="1"/>
    <row r="40" s="5" customFormat="1"/>
  </sheetData>
  <mergeCells count="1"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9"/>
  <sheetViews>
    <sheetView zoomScaleNormal="100" workbookViewId="0">
      <selection activeCell="B17" sqref="B17"/>
    </sheetView>
  </sheetViews>
  <sheetFormatPr defaultRowHeight="15"/>
  <cols>
    <col min="1" max="1" width="58.7109375" style="4" customWidth="1"/>
    <col min="2" max="2" width="22.7109375" style="4" customWidth="1"/>
    <col min="3" max="5" width="15.5703125" style="4" customWidth="1"/>
    <col min="6" max="6" width="22.7109375" style="4" customWidth="1"/>
    <col min="7" max="16384" width="9.140625" style="4"/>
  </cols>
  <sheetData>
    <row r="1" spans="1:2" s="2" customFormat="1" ht="27" customHeight="1">
      <c r="A1" s="55" t="s">
        <v>152</v>
      </c>
    </row>
    <row r="2" spans="1:2" ht="27" customHeight="1">
      <c r="A2" s="3" t="s">
        <v>168</v>
      </c>
    </row>
    <row r="3" spans="1:2" ht="24.95" customHeight="1">
      <c r="A3" s="141" t="s">
        <v>21</v>
      </c>
      <c r="B3" s="87" t="s">
        <v>18</v>
      </c>
    </row>
    <row r="4" spans="1:2" ht="24.95" customHeight="1">
      <c r="A4" s="141"/>
      <c r="B4" s="88">
        <v>7.6040726167824868E-2</v>
      </c>
    </row>
    <row r="5" spans="1:2" ht="24.95" customHeight="1">
      <c r="A5" s="8" t="s">
        <v>12</v>
      </c>
      <c r="B5" s="9">
        <v>5.2203228267590829E-2</v>
      </c>
    </row>
    <row r="6" spans="1:2" ht="24.95" customHeight="1">
      <c r="A6" s="10" t="s">
        <v>13</v>
      </c>
      <c r="B6" s="7">
        <v>0.1175973346674688</v>
      </c>
    </row>
    <row r="7" spans="1:2" ht="24.95" customHeight="1">
      <c r="A7" s="10" t="s">
        <v>14</v>
      </c>
      <c r="B7" s="7">
        <v>9.6652023265421105E-2</v>
      </c>
    </row>
    <row r="8" spans="1:2" ht="24.95" customHeight="1">
      <c r="A8" s="10" t="s">
        <v>22</v>
      </c>
      <c r="B8" s="7">
        <v>-0.16734580631332796</v>
      </c>
    </row>
    <row r="9" spans="1:2">
      <c r="A9" s="1" t="s">
        <v>0</v>
      </c>
    </row>
  </sheetData>
  <mergeCells count="1"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B16"/>
  <sheetViews>
    <sheetView zoomScaleNormal="100" workbookViewId="0"/>
  </sheetViews>
  <sheetFormatPr defaultRowHeight="15"/>
  <cols>
    <col min="1" max="1" width="58.7109375" style="4" customWidth="1"/>
    <col min="2" max="2" width="22.7109375" style="4" customWidth="1"/>
    <col min="3" max="3" width="10.85546875" style="4" customWidth="1"/>
    <col min="4" max="16384" width="9.140625" style="4"/>
  </cols>
  <sheetData>
    <row r="1" spans="1:2" ht="26.25" customHeight="1">
      <c r="A1" s="55" t="s">
        <v>153</v>
      </c>
    </row>
    <row r="2" spans="1:2" ht="26.25" customHeight="1">
      <c r="A2" s="3" t="s">
        <v>169</v>
      </c>
      <c r="B2" s="5"/>
    </row>
    <row r="3" spans="1:2" ht="28.5" customHeight="1">
      <c r="A3" s="142" t="s">
        <v>19</v>
      </c>
      <c r="B3" s="85" t="s">
        <v>18</v>
      </c>
    </row>
    <row r="4" spans="1:2" ht="24.95" customHeight="1">
      <c r="A4" s="142"/>
      <c r="B4" s="86">
        <v>6.6233415657382097E-2</v>
      </c>
    </row>
    <row r="5" spans="1:2" ht="25.5" customHeight="1">
      <c r="A5" s="52" t="s">
        <v>2</v>
      </c>
      <c r="B5" s="53">
        <v>6.7652987403378217E-2</v>
      </c>
    </row>
    <row r="6" spans="1:2" ht="25.5" customHeight="1">
      <c r="A6" s="6" t="s">
        <v>3</v>
      </c>
      <c r="B6" s="7">
        <v>3.0169801611455105E-2</v>
      </c>
    </row>
    <row r="7" spans="1:2" ht="25.5" customHeight="1">
      <c r="A7" s="6" t="s">
        <v>4</v>
      </c>
      <c r="B7" s="7">
        <v>2.6468885513665219E-2</v>
      </c>
    </row>
    <row r="8" spans="1:2" ht="25.5" customHeight="1">
      <c r="A8" s="6" t="s">
        <v>5</v>
      </c>
      <c r="B8" s="7">
        <v>0.12276505841148055</v>
      </c>
    </row>
    <row r="9" spans="1:2" ht="25.5" customHeight="1">
      <c r="A9" s="6" t="s">
        <v>6</v>
      </c>
      <c r="B9" s="7">
        <v>0.23586253733495877</v>
      </c>
    </row>
    <row r="10" spans="1:2" ht="25.5" customHeight="1">
      <c r="A10" s="6" t="s">
        <v>7</v>
      </c>
      <c r="B10" s="7">
        <v>-2.6202629220116846E-2</v>
      </c>
    </row>
    <row r="11" spans="1:2" ht="25.5" customHeight="1">
      <c r="A11" s="6" t="s">
        <v>8</v>
      </c>
      <c r="B11" s="7">
        <v>5.9753405614466848E-2</v>
      </c>
    </row>
    <row r="12" spans="1:2" ht="25.5" customHeight="1">
      <c r="A12" s="6" t="s">
        <v>9</v>
      </c>
      <c r="B12" s="7">
        <v>7.7962977094874653E-2</v>
      </c>
    </row>
    <row r="13" spans="1:2" ht="25.5" customHeight="1">
      <c r="A13" s="6" t="s">
        <v>1</v>
      </c>
      <c r="B13" s="7">
        <v>0.19920579296225882</v>
      </c>
    </row>
    <row r="14" spans="1:2" ht="25.5" customHeight="1">
      <c r="A14" s="6" t="s">
        <v>10</v>
      </c>
      <c r="B14" s="7">
        <v>8.2211744420073174E-2</v>
      </c>
    </row>
    <row r="15" spans="1:2" ht="21.95" customHeight="1">
      <c r="A15" s="6" t="s">
        <v>11</v>
      </c>
      <c r="B15" s="7">
        <v>7.6700619461980146E-2</v>
      </c>
    </row>
    <row r="16" spans="1:2">
      <c r="A16" s="1" t="s">
        <v>0</v>
      </c>
    </row>
  </sheetData>
  <mergeCells count="1">
    <mergeCell ref="A3:A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workbookViewId="0">
      <pane xSplit="1" ySplit="3" topLeftCell="B4" activePane="bottomRight" state="frozen"/>
      <selection pane="topRight"/>
      <selection pane="bottomLeft"/>
      <selection pane="bottomRight" activeCell="E8" sqref="E8"/>
    </sheetView>
  </sheetViews>
  <sheetFormatPr defaultColWidth="9.140625" defaultRowHeight="15"/>
  <cols>
    <col min="1" max="1" width="40.5703125" style="145" customWidth="1"/>
    <col min="2" max="2" width="28.85546875" style="144" customWidth="1"/>
    <col min="3" max="16384" width="9.140625" style="145"/>
  </cols>
  <sheetData>
    <row r="1" spans="1:2">
      <c r="A1" s="143" t="s">
        <v>191</v>
      </c>
    </row>
    <row r="2" spans="1:2">
      <c r="A2" s="146" t="s">
        <v>180</v>
      </c>
      <c r="B2" s="147" t="s">
        <v>190</v>
      </c>
    </row>
    <row r="3" spans="1:2" s="150" customFormat="1">
      <c r="A3" s="148"/>
      <c r="B3" s="149"/>
    </row>
    <row r="4" spans="1:2" s="150" customFormat="1">
      <c r="A4" s="151" t="s">
        <v>28</v>
      </c>
      <c r="B4" s="152" t="s">
        <v>181</v>
      </c>
    </row>
    <row r="5" spans="1:2">
      <c r="A5" s="151" t="s">
        <v>42</v>
      </c>
      <c r="B5" s="152" t="s">
        <v>181</v>
      </c>
    </row>
    <row r="6" spans="1:2">
      <c r="A6" s="151" t="s">
        <v>47</v>
      </c>
      <c r="B6" s="152" t="s">
        <v>181</v>
      </c>
    </row>
    <row r="7" spans="1:2">
      <c r="A7" s="151" t="s">
        <v>48</v>
      </c>
      <c r="B7" s="152" t="s">
        <v>181</v>
      </c>
    </row>
    <row r="8" spans="1:2">
      <c r="A8" s="151" t="s">
        <v>56</v>
      </c>
      <c r="B8" s="152" t="s">
        <v>181</v>
      </c>
    </row>
    <row r="9" spans="1:2">
      <c r="A9" s="151" t="s">
        <v>61</v>
      </c>
      <c r="B9" s="152" t="s">
        <v>181</v>
      </c>
    </row>
    <row r="10" spans="1:2">
      <c r="A10" s="151" t="s">
        <v>58</v>
      </c>
      <c r="B10" s="152" t="s">
        <v>181</v>
      </c>
    </row>
    <row r="11" spans="1:2">
      <c r="A11" s="151" t="s">
        <v>69</v>
      </c>
      <c r="B11" s="152" t="s">
        <v>181</v>
      </c>
    </row>
    <row r="12" spans="1:2">
      <c r="A12" s="151" t="s">
        <v>71</v>
      </c>
      <c r="B12" s="152" t="s">
        <v>181</v>
      </c>
    </row>
    <row r="13" spans="1:2">
      <c r="A13" s="151" t="s">
        <v>84</v>
      </c>
      <c r="B13" s="152" t="s">
        <v>181</v>
      </c>
    </row>
    <row r="14" spans="1:2">
      <c r="A14" s="151" t="s">
        <v>97</v>
      </c>
      <c r="B14" s="152" t="s">
        <v>181</v>
      </c>
    </row>
    <row r="15" spans="1:2">
      <c r="A15" s="151" t="s">
        <v>103</v>
      </c>
      <c r="B15" s="152" t="s">
        <v>181</v>
      </c>
    </row>
    <row r="16" spans="1:2">
      <c r="A16" s="151" t="s">
        <v>111</v>
      </c>
      <c r="B16" s="152" t="s">
        <v>181</v>
      </c>
    </row>
    <row r="17" spans="1:2">
      <c r="A17" s="151" t="s">
        <v>121</v>
      </c>
      <c r="B17" s="152" t="s">
        <v>181</v>
      </c>
    </row>
    <row r="18" spans="1:2">
      <c r="A18" s="151" t="s">
        <v>43</v>
      </c>
      <c r="B18" s="152" t="s">
        <v>182</v>
      </c>
    </row>
    <row r="19" spans="1:2">
      <c r="A19" s="151" t="s">
        <v>64</v>
      </c>
      <c r="B19" s="152" t="s">
        <v>182</v>
      </c>
    </row>
    <row r="20" spans="1:2">
      <c r="A20" s="151" t="s">
        <v>63</v>
      </c>
      <c r="B20" s="152" t="s">
        <v>182</v>
      </c>
    </row>
    <row r="21" spans="1:2">
      <c r="A21" s="151" t="s">
        <v>92</v>
      </c>
      <c r="B21" s="152" t="s">
        <v>182</v>
      </c>
    </row>
    <row r="22" spans="1:2">
      <c r="A22" s="151" t="s">
        <v>98</v>
      </c>
      <c r="B22" s="152" t="s">
        <v>182</v>
      </c>
    </row>
    <row r="23" spans="1:2">
      <c r="A23" s="151" t="s">
        <v>99</v>
      </c>
      <c r="B23" s="152" t="s">
        <v>182</v>
      </c>
    </row>
    <row r="24" spans="1:2">
      <c r="A24" s="151" t="s">
        <v>105</v>
      </c>
      <c r="B24" s="152" t="s">
        <v>182</v>
      </c>
    </row>
    <row r="25" spans="1:2">
      <c r="A25" s="151" t="s">
        <v>115</v>
      </c>
      <c r="B25" s="152" t="s">
        <v>182</v>
      </c>
    </row>
    <row r="26" spans="1:2">
      <c r="A26" s="151" t="s">
        <v>38</v>
      </c>
      <c r="B26" s="152" t="s">
        <v>183</v>
      </c>
    </row>
    <row r="27" spans="1:2">
      <c r="A27" s="151" t="s">
        <v>51</v>
      </c>
      <c r="B27" s="152" t="s">
        <v>183</v>
      </c>
    </row>
    <row r="28" spans="1:2">
      <c r="A28" s="151" t="s">
        <v>55</v>
      </c>
      <c r="B28" s="152" t="s">
        <v>183</v>
      </c>
    </row>
    <row r="29" spans="1:2">
      <c r="A29" s="151" t="s">
        <v>77</v>
      </c>
      <c r="B29" s="152" t="s">
        <v>183</v>
      </c>
    </row>
    <row r="30" spans="1:2">
      <c r="A30" s="151" t="s">
        <v>102</v>
      </c>
      <c r="B30" s="152" t="s">
        <v>183</v>
      </c>
    </row>
    <row r="31" spans="1:2">
      <c r="A31" s="151" t="s">
        <v>107</v>
      </c>
      <c r="B31" s="152" t="s">
        <v>183</v>
      </c>
    </row>
    <row r="32" spans="1:2">
      <c r="A32" s="151" t="s">
        <v>124</v>
      </c>
      <c r="B32" s="152" t="s">
        <v>183</v>
      </c>
    </row>
    <row r="33" spans="1:2">
      <c r="A33" s="151" t="s">
        <v>45</v>
      </c>
      <c r="B33" s="152" t="s">
        <v>184</v>
      </c>
    </row>
    <row r="34" spans="1:2">
      <c r="A34" s="151" t="s">
        <v>65</v>
      </c>
      <c r="B34" s="152" t="s">
        <v>184</v>
      </c>
    </row>
    <row r="35" spans="1:2">
      <c r="A35" s="151" t="s">
        <v>72</v>
      </c>
      <c r="B35" s="152" t="s">
        <v>184</v>
      </c>
    </row>
    <row r="36" spans="1:2">
      <c r="A36" s="151" t="s">
        <v>75</v>
      </c>
      <c r="B36" s="152" t="s">
        <v>184</v>
      </c>
    </row>
    <row r="37" spans="1:2">
      <c r="A37" s="151" t="s">
        <v>106</v>
      </c>
      <c r="B37" s="152" t="s">
        <v>184</v>
      </c>
    </row>
    <row r="38" spans="1:2">
      <c r="A38" s="151" t="s">
        <v>108</v>
      </c>
      <c r="B38" s="152" t="s">
        <v>184</v>
      </c>
    </row>
    <row r="39" spans="1:2">
      <c r="A39" s="151" t="s">
        <v>109</v>
      </c>
      <c r="B39" s="152" t="s">
        <v>184</v>
      </c>
    </row>
    <row r="40" spans="1:2">
      <c r="A40" s="151" t="s">
        <v>110</v>
      </c>
      <c r="B40" s="152" t="s">
        <v>184</v>
      </c>
    </row>
    <row r="41" spans="1:2">
      <c r="A41" s="151" t="s">
        <v>112</v>
      </c>
      <c r="B41" s="152" t="s">
        <v>184</v>
      </c>
    </row>
    <row r="42" spans="1:2">
      <c r="A42" s="151" t="s">
        <v>119</v>
      </c>
      <c r="B42" s="152" t="s">
        <v>184</v>
      </c>
    </row>
    <row r="43" spans="1:2">
      <c r="A43" s="151" t="s">
        <v>114</v>
      </c>
      <c r="B43" s="152" t="s">
        <v>184</v>
      </c>
    </row>
    <row r="44" spans="1:2">
      <c r="A44" s="151" t="s">
        <v>118</v>
      </c>
      <c r="B44" s="152" t="s">
        <v>184</v>
      </c>
    </row>
    <row r="45" spans="1:2">
      <c r="A45" s="151" t="s">
        <v>120</v>
      </c>
      <c r="B45" s="152" t="s">
        <v>184</v>
      </c>
    </row>
    <row r="46" spans="1:2">
      <c r="A46" s="151" t="s">
        <v>128</v>
      </c>
      <c r="B46" s="152" t="s">
        <v>184</v>
      </c>
    </row>
    <row r="47" spans="1:2">
      <c r="A47" s="151" t="s">
        <v>27</v>
      </c>
      <c r="B47" s="152" t="s">
        <v>185</v>
      </c>
    </row>
    <row r="48" spans="1:2">
      <c r="A48" s="151" t="s">
        <v>29</v>
      </c>
      <c r="B48" s="152" t="s">
        <v>185</v>
      </c>
    </row>
    <row r="49" spans="1:2">
      <c r="A49" s="151" t="s">
        <v>34</v>
      </c>
      <c r="B49" s="152" t="s">
        <v>185</v>
      </c>
    </row>
    <row r="50" spans="1:2">
      <c r="A50" s="151" t="s">
        <v>32</v>
      </c>
      <c r="B50" s="152" t="s">
        <v>185</v>
      </c>
    </row>
    <row r="51" spans="1:2">
      <c r="A51" s="151" t="s">
        <v>46</v>
      </c>
      <c r="B51" s="152" t="s">
        <v>185</v>
      </c>
    </row>
    <row r="52" spans="1:2">
      <c r="A52" s="151" t="s">
        <v>52</v>
      </c>
      <c r="B52" s="152" t="s">
        <v>185</v>
      </c>
    </row>
    <row r="53" spans="1:2">
      <c r="A53" s="151" t="s">
        <v>82</v>
      </c>
      <c r="B53" s="152" t="s">
        <v>185</v>
      </c>
    </row>
    <row r="54" spans="1:2">
      <c r="A54" s="151" t="s">
        <v>80</v>
      </c>
      <c r="B54" s="152" t="s">
        <v>185</v>
      </c>
    </row>
    <row r="55" spans="1:2">
      <c r="A55" s="151" t="s">
        <v>81</v>
      </c>
      <c r="B55" s="152" t="s">
        <v>185</v>
      </c>
    </row>
    <row r="56" spans="1:2">
      <c r="A56" s="151" t="s">
        <v>76</v>
      </c>
      <c r="B56" s="152" t="s">
        <v>185</v>
      </c>
    </row>
    <row r="57" spans="1:2">
      <c r="A57" s="151" t="s">
        <v>86</v>
      </c>
      <c r="B57" s="152" t="s">
        <v>185</v>
      </c>
    </row>
    <row r="58" spans="1:2">
      <c r="A58" s="151" t="s">
        <v>91</v>
      </c>
      <c r="B58" s="152" t="s">
        <v>185</v>
      </c>
    </row>
    <row r="59" spans="1:2">
      <c r="A59" s="151" t="s">
        <v>117</v>
      </c>
      <c r="B59" s="152" t="s">
        <v>185</v>
      </c>
    </row>
    <row r="60" spans="1:2">
      <c r="A60" s="151" t="s">
        <v>40</v>
      </c>
      <c r="B60" s="152" t="s">
        <v>186</v>
      </c>
    </row>
    <row r="61" spans="1:2">
      <c r="A61" s="151" t="s">
        <v>39</v>
      </c>
      <c r="B61" s="152" t="s">
        <v>186</v>
      </c>
    </row>
    <row r="62" spans="1:2">
      <c r="A62" s="151" t="s">
        <v>59</v>
      </c>
      <c r="B62" s="152" t="s">
        <v>186</v>
      </c>
    </row>
    <row r="63" spans="1:2">
      <c r="A63" s="151" t="s">
        <v>57</v>
      </c>
      <c r="B63" s="152" t="s">
        <v>186</v>
      </c>
    </row>
    <row r="64" spans="1:2">
      <c r="A64" s="151" t="s">
        <v>62</v>
      </c>
      <c r="B64" s="152" t="s">
        <v>186</v>
      </c>
    </row>
    <row r="65" spans="1:2">
      <c r="A65" s="151" t="s">
        <v>67</v>
      </c>
      <c r="B65" s="152" t="s">
        <v>186</v>
      </c>
    </row>
    <row r="66" spans="1:2">
      <c r="A66" s="151" t="s">
        <v>74</v>
      </c>
      <c r="B66" s="152" t="s">
        <v>186</v>
      </c>
    </row>
    <row r="67" spans="1:2">
      <c r="A67" s="151" t="s">
        <v>85</v>
      </c>
      <c r="B67" s="152" t="s">
        <v>186</v>
      </c>
    </row>
    <row r="68" spans="1:2">
      <c r="A68" s="151" t="s">
        <v>88</v>
      </c>
      <c r="B68" s="152" t="s">
        <v>186</v>
      </c>
    </row>
    <row r="69" spans="1:2">
      <c r="A69" s="151" t="s">
        <v>95</v>
      </c>
      <c r="B69" s="152" t="s">
        <v>186</v>
      </c>
    </row>
    <row r="70" spans="1:2">
      <c r="A70" s="151" t="s">
        <v>87</v>
      </c>
      <c r="B70" s="152" t="s">
        <v>186</v>
      </c>
    </row>
    <row r="71" spans="1:2">
      <c r="A71" s="151" t="s">
        <v>122</v>
      </c>
      <c r="B71" s="152" t="s">
        <v>186</v>
      </c>
    </row>
    <row r="72" spans="1:2">
      <c r="A72" s="151" t="s">
        <v>126</v>
      </c>
      <c r="B72" s="152" t="s">
        <v>186</v>
      </c>
    </row>
    <row r="73" spans="1:2">
      <c r="A73" s="151" t="s">
        <v>35</v>
      </c>
      <c r="B73" s="152" t="s">
        <v>187</v>
      </c>
    </row>
    <row r="74" spans="1:2">
      <c r="A74" s="151" t="s">
        <v>49</v>
      </c>
      <c r="B74" s="152" t="s">
        <v>187</v>
      </c>
    </row>
    <row r="75" spans="1:2">
      <c r="A75" s="151" t="s">
        <v>70</v>
      </c>
      <c r="B75" s="152" t="s">
        <v>187</v>
      </c>
    </row>
    <row r="76" spans="1:2">
      <c r="A76" s="151" t="s">
        <v>79</v>
      </c>
      <c r="B76" s="152" t="s">
        <v>187</v>
      </c>
    </row>
    <row r="77" spans="1:2">
      <c r="A77" s="151" t="s">
        <v>89</v>
      </c>
      <c r="B77" s="152" t="s">
        <v>187</v>
      </c>
    </row>
    <row r="78" spans="1:2">
      <c r="A78" s="151" t="s">
        <v>90</v>
      </c>
      <c r="B78" s="152" t="s">
        <v>187</v>
      </c>
    </row>
    <row r="79" spans="1:2">
      <c r="A79" s="151" t="s">
        <v>93</v>
      </c>
      <c r="B79" s="152" t="s">
        <v>187</v>
      </c>
    </row>
    <row r="80" spans="1:2">
      <c r="A80" s="151" t="s">
        <v>100</v>
      </c>
      <c r="B80" s="152" t="s">
        <v>187</v>
      </c>
    </row>
    <row r="81" spans="1:2">
      <c r="A81" s="151" t="s">
        <v>101</v>
      </c>
      <c r="B81" s="152" t="s">
        <v>187</v>
      </c>
    </row>
    <row r="82" spans="1:2">
      <c r="A82" s="151" t="s">
        <v>104</v>
      </c>
      <c r="B82" s="152" t="s">
        <v>187</v>
      </c>
    </row>
    <row r="83" spans="1:2">
      <c r="A83" s="151" t="s">
        <v>113</v>
      </c>
      <c r="B83" s="152" t="s">
        <v>187</v>
      </c>
    </row>
    <row r="84" spans="1:2">
      <c r="A84" s="151" t="s">
        <v>116</v>
      </c>
      <c r="B84" s="152" t="s">
        <v>187</v>
      </c>
    </row>
    <row r="85" spans="1:2">
      <c r="A85" s="151" t="s">
        <v>123</v>
      </c>
      <c r="B85" s="152" t="s">
        <v>187</v>
      </c>
    </row>
    <row r="86" spans="1:2">
      <c r="A86" s="151" t="s">
        <v>127</v>
      </c>
      <c r="B86" s="152" t="s">
        <v>187</v>
      </c>
    </row>
    <row r="87" spans="1:2">
      <c r="A87" s="151" t="s">
        <v>125</v>
      </c>
      <c r="B87" s="152" t="s">
        <v>187</v>
      </c>
    </row>
    <row r="88" spans="1:2">
      <c r="A88" s="151" t="s">
        <v>33</v>
      </c>
      <c r="B88" s="152" t="s">
        <v>188</v>
      </c>
    </row>
    <row r="89" spans="1:2">
      <c r="A89" s="151" t="s">
        <v>31</v>
      </c>
      <c r="B89" s="152" t="s">
        <v>188</v>
      </c>
    </row>
    <row r="90" spans="1:2">
      <c r="A90" s="151" t="s">
        <v>41</v>
      </c>
      <c r="B90" s="152" t="s">
        <v>188</v>
      </c>
    </row>
    <row r="91" spans="1:2">
      <c r="A91" s="151" t="s">
        <v>54</v>
      </c>
      <c r="B91" s="152" t="s">
        <v>188</v>
      </c>
    </row>
    <row r="92" spans="1:2">
      <c r="A92" s="151" t="s">
        <v>60</v>
      </c>
      <c r="B92" s="152" t="s">
        <v>188</v>
      </c>
    </row>
    <row r="93" spans="1:2">
      <c r="A93" s="151" t="s">
        <v>68</v>
      </c>
      <c r="B93" s="152" t="s">
        <v>188</v>
      </c>
    </row>
    <row r="94" spans="1:2">
      <c r="A94" s="151" t="s">
        <v>78</v>
      </c>
      <c r="B94" s="152" t="s">
        <v>188</v>
      </c>
    </row>
    <row r="95" spans="1:2">
      <c r="A95" s="151" t="s">
        <v>83</v>
      </c>
      <c r="B95" s="152" t="s">
        <v>188</v>
      </c>
    </row>
    <row r="96" spans="1:2">
      <c r="A96" s="151" t="s">
        <v>96</v>
      </c>
      <c r="B96" s="152" t="s">
        <v>188</v>
      </c>
    </row>
    <row r="97" spans="1:2">
      <c r="A97" s="151" t="s">
        <v>30</v>
      </c>
      <c r="B97" s="152" t="s">
        <v>189</v>
      </c>
    </row>
    <row r="98" spans="1:2">
      <c r="A98" s="151" t="s">
        <v>36</v>
      </c>
      <c r="B98" s="152" t="s">
        <v>189</v>
      </c>
    </row>
    <row r="99" spans="1:2">
      <c r="A99" s="151" t="s">
        <v>37</v>
      </c>
      <c r="B99" s="152" t="s">
        <v>189</v>
      </c>
    </row>
    <row r="100" spans="1:2">
      <c r="A100" s="151" t="s">
        <v>44</v>
      </c>
      <c r="B100" s="152" t="s">
        <v>189</v>
      </c>
    </row>
    <row r="101" spans="1:2">
      <c r="A101" s="151" t="s">
        <v>53</v>
      </c>
      <c r="B101" s="152" t="s">
        <v>189</v>
      </c>
    </row>
    <row r="102" spans="1:2">
      <c r="A102" s="151" t="s">
        <v>50</v>
      </c>
      <c r="B102" s="152" t="s">
        <v>189</v>
      </c>
    </row>
    <row r="103" spans="1:2">
      <c r="A103" s="151" t="s">
        <v>66</v>
      </c>
      <c r="B103" s="152" t="s">
        <v>189</v>
      </c>
    </row>
    <row r="104" spans="1:2">
      <c r="A104" s="151" t="s">
        <v>73</v>
      </c>
      <c r="B104" s="152" t="s">
        <v>189</v>
      </c>
    </row>
    <row r="105" spans="1:2">
      <c r="A105" s="151" t="s">
        <v>94</v>
      </c>
      <c r="B105" s="152" t="s">
        <v>189</v>
      </c>
    </row>
  </sheetData>
  <mergeCells count="2">
    <mergeCell ref="A2:A3"/>
    <mergeCell ref="B2:B3"/>
  </mergeCells>
  <pageMargins left="0.511811024" right="0.511811024" top="0.78740157499999996" bottom="0.78740157499999996" header="0.31496062000000002" footer="0.31496062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PIB dos municípios</vt:lpstr>
      <vt:lpstr>VAB dos municípios</vt:lpstr>
      <vt:lpstr>Agropecuária</vt:lpstr>
      <vt:lpstr>Indústria</vt:lpstr>
      <vt:lpstr>Serviços</vt:lpstr>
      <vt:lpstr>Tabelas VA AGRO Alagoas</vt:lpstr>
      <vt:lpstr>Tabelas VA INDÚSTRIA Alagoas</vt:lpstr>
      <vt:lpstr>Tabelas VA SERVIÇOS Alagoas</vt:lpstr>
      <vt:lpstr>Regiões de planejamento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Teresa Emery</cp:lastModifiedBy>
  <dcterms:created xsi:type="dcterms:W3CDTF">2020-12-04T14:18:35Z</dcterms:created>
  <dcterms:modified xsi:type="dcterms:W3CDTF">2023-12-13T14:10:47Z</dcterms:modified>
</cp:coreProperties>
</file>